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envidan.sharepoint.com/sites/wp365_Projects2453/Documents/3_Produktion/3.02_Rapporter_og_notater/Bilag/"/>
    </mc:Choice>
  </mc:AlternateContent>
  <xr:revisionPtr revIDLastSave="84" documentId="11_3D4BAAB21F2D322224F19EED58DA0CE25088F4CE" xr6:coauthVersionLast="47" xr6:coauthVersionMax="47" xr10:uidLastSave="{0D7A3D11-3613-4B15-BB28-2D18C571C926}"/>
  <bookViews>
    <workbookView xWindow="29595" yWindow="0" windowWidth="22110" windowHeight="20985" activeTab="1" xr2:uid="{00000000-000D-0000-FFFF-FFFF00000000}"/>
  </bookViews>
  <sheets>
    <sheet name="Vejledning" sheetId="3" r:id="rId1"/>
    <sheet name="Beregningsark" sheetId="1" r:id="rId2"/>
    <sheet name="GLR afgrødekoder" sheetId="4" r:id="rId3"/>
    <sheet name="Rullelister"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1" l="1"/>
  <c r="G64" i="1"/>
  <c r="G65" i="1"/>
  <c r="G66" i="1"/>
  <c r="G67" i="1"/>
  <c r="G68" i="1"/>
  <c r="G69" i="1"/>
  <c r="G70" i="1"/>
  <c r="G71" i="1"/>
  <c r="G62" i="1"/>
  <c r="D63" i="1"/>
  <c r="D64" i="1"/>
  <c r="D65" i="1"/>
  <c r="D66" i="1"/>
  <c r="D67" i="1"/>
  <c r="D68" i="1"/>
  <c r="D69" i="1"/>
  <c r="D70" i="1"/>
  <c r="D71" i="1"/>
  <c r="D62" i="1"/>
  <c r="H3" i="4" l="1"/>
  <c r="H49" i="1" l="1"/>
  <c r="H45" i="1"/>
  <c r="H41" i="1"/>
  <c r="H37" i="1"/>
  <c r="H33" i="1"/>
  <c r="H29" i="1"/>
  <c r="E52" i="1" l="1"/>
  <c r="H51" i="1"/>
  <c r="H48" i="1" l="1"/>
  <c r="H47" i="1"/>
  <c r="H44" i="1"/>
  <c r="H43" i="1"/>
  <c r="H40" i="1"/>
  <c r="H39" i="1"/>
  <c r="H36" i="1"/>
  <c r="H35" i="1"/>
  <c r="H32" i="1"/>
  <c r="H31" i="1"/>
  <c r="H30" i="1"/>
  <c r="H28" i="1"/>
  <c r="H50" i="1" l="1"/>
  <c r="H46" i="1"/>
  <c r="H42" i="1"/>
  <c r="H38" i="1"/>
  <c r="H34" i="1"/>
  <c r="H27" i="1"/>
  <c r="E53" i="1"/>
  <c r="H52" i="1" l="1"/>
</calcChain>
</file>

<file path=xl/sharedStrings.xml><?xml version="1.0" encoding="utf-8"?>
<sst xmlns="http://schemas.openxmlformats.org/spreadsheetml/2006/main" count="809" uniqueCount="427">
  <si>
    <t>Genskabelse af naturlig hydrologi</t>
  </si>
  <si>
    <t>Tiltag</t>
  </si>
  <si>
    <t>Afbrydes interne dræn?</t>
  </si>
  <si>
    <t>Tilkastes interne grøfter helt eller delvist?</t>
  </si>
  <si>
    <t>Hæves vandløbsbunden (evt. ved genslyngning)?</t>
  </si>
  <si>
    <t>Skabes der overrislingszoner?</t>
  </si>
  <si>
    <t>Stopper pumpedrift?</t>
  </si>
  <si>
    <t>Ja</t>
  </si>
  <si>
    <t>Nej</t>
  </si>
  <si>
    <t>Ja/nej</t>
  </si>
  <si>
    <t>Indsæt udklip af kortbilag som redegør for tiltag i området</t>
  </si>
  <si>
    <t>CO2-beregning</t>
  </si>
  <si>
    <t>Område opgørelse</t>
  </si>
  <si>
    <t>Klasser</t>
  </si>
  <si>
    <t>Effekt [ton CO2/ha]</t>
  </si>
  <si>
    <t>Effekt [ton CO2]</t>
  </si>
  <si>
    <t xml:space="preserve">Sum </t>
  </si>
  <si>
    <t>Indsæt udklip af kortbilag som angiver projektområde, tekstur2014 og bufferzoner</t>
  </si>
  <si>
    <t>Projektoplysninger</t>
  </si>
  <si>
    <t>Projektnavn</t>
  </si>
  <si>
    <t>Samlet projektareal</t>
  </si>
  <si>
    <t>ha</t>
  </si>
  <si>
    <t xml:space="preserve">Uden buffer: 
&gt; 12 % </t>
  </si>
  <si>
    <t>Omdrift</t>
  </si>
  <si>
    <t>Permanent græs</t>
  </si>
  <si>
    <t>Natur</t>
  </si>
  <si>
    <t>Areal</t>
  </si>
  <si>
    <t xml:space="preserve">Uden buffer: 
&lt; 6 % </t>
  </si>
  <si>
    <t xml:space="preserve">Med buffer: 
&gt; 12 % </t>
  </si>
  <si>
    <t xml:space="preserve">Med buffer: 
6-12 % </t>
  </si>
  <si>
    <t xml:space="preserve">Med buffer: 
&lt; 6 % </t>
  </si>
  <si>
    <t xml:space="preserve">Uden buffer: 
6-12 % </t>
  </si>
  <si>
    <t xml:space="preserve">Arealtjek </t>
  </si>
  <si>
    <t>Ikke relevant</t>
  </si>
  <si>
    <t>Beregningsark til estimeret CO2-effekt ved aktiv udtagning af lavbundsjord</t>
  </si>
  <si>
    <t>Da metoden forudsætter aktiv udtagning, er det nødvendigt, at redegøre for tiltag i projektområdet, som underbygger naturlig hydrologi</t>
  </si>
  <si>
    <r>
      <t xml:space="preserve">Baggrund
</t>
    </r>
    <r>
      <rPr>
        <sz val="11"/>
        <color theme="1"/>
        <rFont val="Calibri"/>
        <family val="2"/>
        <scheme val="minor"/>
      </rPr>
      <t xml:space="preserve">Metoden er udviklet da den eksisterende metode til beregning af eftervandstanden ikke er retvisende for lavbundsprojekter, da den ikke tager højde for den lave hydrauliske ledningsevne i de kulstofrige jorder. Dette betyder, at CO2-effekten kan blive underestimeret, hvis den beregnede eftervandstand anvendes. Erfaringer fra konkrete lavbundsprojekter viser, at de kulstofrige jorder generelt bliver vandmættet ved ophør af dræning. Dette underbygges af beregninger fra PLEN-rapporten. PLEN-rapporten viser desuden, at vandløb eller grøfter vil have en drænende effekt, men at denne aftager ud gennem terrænet. 
Traditionelt bliver eftervandtilstanden estimeret med en beregningsmetode, hvor vandspejlsniveauet fra nærmeste vandløb trækkes ud gennem terrænet med en 2 promilles gradient. På baggrund af denne lineære gradient gennem terrænet bliver vandmætningsgraden i projektområdet beregnet. 
Erfaringen i felten fra gennemførte projekter har vist, at jorderne fremstår mere våde end de estimerede efter-afvandingsberegninger angiver, hvilket antages at skyldes at der i beregningsmetoden ikke bliver taget højde for jordens hydrauliske ledningsevne, som for tørvejorder er meget lav.
Når der i beregningen af eftervandtilstanden ikke tages højde for tørvejordens lave hydrauliske ledningsevne kommer tørvejorderne til at fremstå tørre på områder hvor de i realiteten ved gennemført etablering vil vise sig at være vandmættede.  
Nedenstående figur viser emissionsforløbet i CO2-ækvivalenter fra kulstofrige jorder baseret på Tiemeyer. Som det ses ligger emissionerne for drænede jorde generelt højere, end de emissioner der anvendes i beregningsarket. Det skyldes, at det kun er muligt at opnå den fulde effekt, hvis et areal går fra helt tørt til helt vådt. Virkeligheden er dog mindre homogen og der vil alt andet lige være variation i både før-vandtilstanden og eftervandtilstanden i et projektområde. For at håndtere denne usikkerhed, er det valgt, at tage udgangspunkt i dyrkningshistorikken i området. Erfaringen viser, at arealer i omdrift typisk har bedre afvandingsforhold end arealer med permanent græs, hvorfor der kan forventes en højere CO2-effekt ved udtagning af omdriftsarealer. Da homogeniteten i afvandingsforholdene inden for hver arealanvendelseskategori ligeledes vil variere, vurderes den gennemsnitlige effekt at være under den maksimalt mulige effekt.  
For at tage højde for, at grøfter, dræn og vandløb vil have en drænende effekt på de omkringliggende jorder, skal der beregnes et bufferareal 7,5 m på hver side af disse. I bufferarealet vil der, pga. den drænende effekt, kunne forventes en lavere CO2-effekt. Dette er der taget højde for i beregningsarket, hvor effekten er halveret i bufferzonen.  
Metoden forudsætter at der er tale om aktiv udtagning, med genskabelse af naturlig hydrologi, af kulstofrige lavbundsjorder.
</t>
    </r>
  </si>
  <si>
    <t>Emissionsforløb i CO2-ækvivalenter fra jorder med mindst 12 % OC (blå linje) i forhold til afstand til den umættede zone. Den røde linje er 6-12 % OC jorder. Baseret på Tiemeyer et al. (2020) og IPCC (2014). Den totale emission omfatter emissioner af CO2, CH4 og N2O fra arealet. Kurverne indeholder ikke en ændret emission fra ændret brug af handelsgødning.</t>
  </si>
  <si>
    <r>
      <rPr>
        <b/>
        <sz val="11"/>
        <color theme="1"/>
        <rFont val="Calibri"/>
        <family val="2"/>
        <scheme val="minor"/>
      </rPr>
      <t xml:space="preserve">Litteratur
</t>
    </r>
    <r>
      <rPr>
        <sz val="11"/>
        <color theme="1"/>
        <rFont val="Calibri"/>
        <family val="2"/>
        <scheme val="minor"/>
      </rPr>
      <t>Link til markkort: https://lbst.dk/landbrug/kort-og-markblokke/hvordan-faar-du-adgang-til-data#c6648 
PLEN rapport: Styczen, M. E., Hansen, S., Petersen, C. T., &amp; Abrahamsen, P., (2016). Samspil mellem vandstand i vandløb og de omliggende dyrkede arealer: Bidrag til Udredning om grødeskæring, 43 s., mar. 31, 2016
Gyldenkærne, S. &amp; Greve, M.H. 2020. Bestemmelse af drivhusgasemissionen fra
lavbundsjorde. Version 3.0. Aarhus Universitet, DCE – Nationalt Center for Miljø og
Energi, 46 s. - Videnskabelig rapport nr. 384
http://dce2.au.dk/pub/SR384.pdf
Tiemeyer, B., Freibauer, A., Borraz, E.A.,Augustin, J., Bechtolda, M., Beetz, S.,
Beyerd, C., Ebli, M., Eickenscheidt, T., Fiedlere, S., Förster, C., Gensior, A.,
Giebels, M., Glatzelc, S., Heinichen, J. Hoffmann, M., Höper, H., Jurasinski,
G., Laggner, A., Leiber-Sauheitl, k., Peichl-Brak, M., &amp; M. Drösler, 2020. A
new methodology for organic soils in national greenhouse gas inventories:
Data synthesis, derivation and application. Ecological Indicators, Volume
109, February 2020, 105838, https://doi.org/10.1016/j.ecolind.2019.105838
IPCC 2014, 2013 Supplement to the 2006 IPCC Guidelines for National Greenhouse Gas Inventories: Wetlands, Hiraishi, T., Krug, T., Tanabe, K., Srivastava, N., Baasansuren, J., Fukuda, M. and Troxler, T.G. (eds). Published: IPCC, Switzerland</t>
    </r>
  </si>
  <si>
    <t>HOESTAAR_år i GLR</t>
  </si>
  <si>
    <t>AFGROEDEKODE</t>
  </si>
  <si>
    <t>TEKST</t>
  </si>
  <si>
    <t>Afgrodetype</t>
  </si>
  <si>
    <t xml:space="preserve">Emissionsfaktor </t>
  </si>
  <si>
    <t>EF fra IPCC 2014, Wetland Supplement</t>
  </si>
  <si>
    <t>Vårbyg</t>
  </si>
  <si>
    <t xml:space="preserve">Skov </t>
  </si>
  <si>
    <t>Vårhvede</t>
  </si>
  <si>
    <t>Buske og Træer</t>
  </si>
  <si>
    <t>Vårhavre</t>
  </si>
  <si>
    <t>Blanding af vårsåede arter</t>
  </si>
  <si>
    <t>Anbefalet værdi for &gt;12 %</t>
  </si>
  <si>
    <t>10 ton C02-ækv/ha/år</t>
  </si>
  <si>
    <t>Majs til modenhed</t>
  </si>
  <si>
    <t>Vårhvede, brødhvede</t>
  </si>
  <si>
    <t>Korn + bælgsæd under 50% bælgsæd</t>
  </si>
  <si>
    <t>Vårspelt</t>
  </si>
  <si>
    <t>Vinterspelt</t>
  </si>
  <si>
    <t>Vinterbyg</t>
  </si>
  <si>
    <t>Vinterhvede</t>
  </si>
  <si>
    <t>Vinterhvede, brødhvede</t>
  </si>
  <si>
    <t>Vinterrug</t>
  </si>
  <si>
    <t>Vinterhybridrug</t>
  </si>
  <si>
    <t>Vintertriticale</t>
  </si>
  <si>
    <t>Blanding af efterårssåede arter</t>
  </si>
  <si>
    <t>Korn og bælgsæd (over 50 % bælgsæd)</t>
  </si>
  <si>
    <t>Vårraps</t>
  </si>
  <si>
    <t>Vinterraps</t>
  </si>
  <si>
    <t>Rybs</t>
  </si>
  <si>
    <t>Solsikke</t>
  </si>
  <si>
    <t>Sojabønner</t>
  </si>
  <si>
    <t>Ærter</t>
  </si>
  <si>
    <t>Hestebønner</t>
  </si>
  <si>
    <t>Sødlupin</t>
  </si>
  <si>
    <t>Bælgsæd, flerårig blanding</t>
  </si>
  <si>
    <t>Bælgsæd, andre typer til modenhed blanding</t>
  </si>
  <si>
    <t>Oliehør</t>
  </si>
  <si>
    <t>Spindhør</t>
  </si>
  <si>
    <t>Hamp</t>
  </si>
  <si>
    <t>Blanding bredbladet afgrøde, frø/kerne</t>
  </si>
  <si>
    <t>Quinoa</t>
  </si>
  <si>
    <t>Boghvede</t>
  </si>
  <si>
    <t>Bælgsæd blanding</t>
  </si>
  <si>
    <t>Vårrug</t>
  </si>
  <si>
    <t>Vårtriticale</t>
  </si>
  <si>
    <t>Vinterhavre</t>
  </si>
  <si>
    <t>Sorghum</t>
  </si>
  <si>
    <t>Rajgræsfrø, alm.</t>
  </si>
  <si>
    <t>Rajgræsfrø, alm. 1. år, efterårsudlagt</t>
  </si>
  <si>
    <t>Rajgræsfrø, ital.</t>
  </si>
  <si>
    <t>Rajgræsfrø, ital. 1. år efterårsudlagt</t>
  </si>
  <si>
    <t>Timothefrø</t>
  </si>
  <si>
    <t>Hundegræsfrø</t>
  </si>
  <si>
    <t>Engsvingelfrø</t>
  </si>
  <si>
    <t>Rødsvingelfrø</t>
  </si>
  <si>
    <t>Rajsvingelfrø</t>
  </si>
  <si>
    <t>Svingelfrø, bakke- (tidl. Stivbladet)</t>
  </si>
  <si>
    <t>Svingelfrø, strand-</t>
  </si>
  <si>
    <t>Engrapgræsfrø (marktype)</t>
  </si>
  <si>
    <t>Engrapsgræsfrø (plænetype)</t>
  </si>
  <si>
    <t>Rapgræsfrø, alm.</t>
  </si>
  <si>
    <t>Hvenefrø, alm. og krybende</t>
  </si>
  <si>
    <t>Rajgræs, hybrid</t>
  </si>
  <si>
    <t>Rajgræs, efterårsudl. hybrid</t>
  </si>
  <si>
    <t>Rajsvingelfrø, efterårsudlagt</t>
  </si>
  <si>
    <t>Kløverfrø</t>
  </si>
  <si>
    <t>Bælgplanter, frø</t>
  </si>
  <si>
    <t>Kommenfrø</t>
  </si>
  <si>
    <t>Valmuefrø</t>
  </si>
  <si>
    <t>Spinatfrø</t>
  </si>
  <si>
    <t>Bederoefrø</t>
  </si>
  <si>
    <t>Blanding af markfrø til udsæd</t>
  </si>
  <si>
    <t>Kartofler, lægge- (certificerede)</t>
  </si>
  <si>
    <t>Kartofler, lægge- (egen opformering)</t>
  </si>
  <si>
    <t>Kartofler, stivelses-</t>
  </si>
  <si>
    <t>Kartofler, spise- (pakkeri, vejsalg)</t>
  </si>
  <si>
    <t>Kartofler, andre</t>
  </si>
  <si>
    <t>Kartofler, spise- (proces, skrællet kogte)</t>
  </si>
  <si>
    <t>Kartofler, pulver/granules-</t>
  </si>
  <si>
    <t>Kartofler, friteret/chips/pommes frites</t>
  </si>
  <si>
    <t>Sukkerroer til fabrik</t>
  </si>
  <si>
    <t>Cikorierødder</t>
  </si>
  <si>
    <t>Blanding, andre industriafgr.</t>
  </si>
  <si>
    <t>Græs til fabrik (omdrift)</t>
  </si>
  <si>
    <t>Lucerne, slæt</t>
  </si>
  <si>
    <t>Lucernegræs, over 25% græs til slæt inkl. eget foder</t>
  </si>
  <si>
    <t>Kløver til slæt</t>
  </si>
  <si>
    <t>Kløvergræs til fabrik</t>
  </si>
  <si>
    <t>Gul sennep</t>
  </si>
  <si>
    <t>Blanding af oliearter</t>
  </si>
  <si>
    <t>Vårbyg, helsæd</t>
  </si>
  <si>
    <t>Vårhvede, helsæd</t>
  </si>
  <si>
    <t>Vårhavre, helsæd</t>
  </si>
  <si>
    <t>Blandkorn, vårsået, helsæd</t>
  </si>
  <si>
    <t>Korn og bælgsæd, helsæd, under 50% bælgsæd</t>
  </si>
  <si>
    <t>Ærtehelsæd</t>
  </si>
  <si>
    <t>Silomajs</t>
  </si>
  <si>
    <t>Korn og bælgsæd, helsæd (over 50 % bælgsæd)</t>
  </si>
  <si>
    <t>Vinterbyg, helsæd</t>
  </si>
  <si>
    <t>Vinterhvede, helsæd</t>
  </si>
  <si>
    <t>Vinterrug, helsæd</t>
  </si>
  <si>
    <t>Vintertriticale, helsæd</t>
  </si>
  <si>
    <t>Blandkorn, efterårssået helsæd</t>
  </si>
  <si>
    <t>Blanding af vårkorn, grønkorn</t>
  </si>
  <si>
    <t>Korn og bælgsæd, grønkorn, under 50% bælgsæd</t>
  </si>
  <si>
    <t>Blanding af vinterkorn, grønkorn</t>
  </si>
  <si>
    <t>Miljøgræs MVJ-tilsagn (0 N), omdrift</t>
  </si>
  <si>
    <t>Permanent Græs</t>
  </si>
  <si>
    <t>Permanent græs ved vandboring</t>
  </si>
  <si>
    <t>Miljøgræs/Udnyttet græs ved vandboring</t>
  </si>
  <si>
    <t>Permanent græs, meget lavt udbytte</t>
  </si>
  <si>
    <t>Permanent græs, lavt udbytte</t>
  </si>
  <si>
    <t>Permanent græs, normalt udbytte</t>
  </si>
  <si>
    <t>Miljøgræs MVJ-tilsagn (80 N), omdrift</t>
  </si>
  <si>
    <t>Miljøgræs MVJ-tilsagn (0 N), permanent</t>
  </si>
  <si>
    <t>Permanent græs, under 50% kløver/lucerne</t>
  </si>
  <si>
    <t>Permanent kløvergræs, over 50% kløver/lucerne</t>
  </si>
  <si>
    <t>Permanent græs, uden kløver</t>
  </si>
  <si>
    <t>Permanent græs, Ø-støtte</t>
  </si>
  <si>
    <t>Permanent græs, fabrik, over 6 tons</t>
  </si>
  <si>
    <t>Græs med kløver/lucerne, under 50 % bælgpl. (omdrift)</t>
  </si>
  <si>
    <t>Kløvergræs, over 50% kløver (omdrift)</t>
  </si>
  <si>
    <t>Lucernegræs, over 50% lucerne (omdrift)</t>
  </si>
  <si>
    <t>Græs uden kløvergræs (omdrift)</t>
  </si>
  <si>
    <t>Græs og kløvergræs uden norm, under 50 % kløver (omdrift)</t>
  </si>
  <si>
    <t>Græs til slæt før vårsået afgrøde</t>
  </si>
  <si>
    <t>Græs under 50% kløver/lucerne, ekstremt lavt udbytte (omdrift)</t>
  </si>
  <si>
    <t>Græs  under 50% kløver/lucerne, meget lavt udbytte (omdrift)</t>
  </si>
  <si>
    <t>Græs under 50% kløver/lucerne, lavt udbytte (omdrift)</t>
  </si>
  <si>
    <t>Græs, rullegræs</t>
  </si>
  <si>
    <t>Græs til udegrise, omdrift</t>
  </si>
  <si>
    <t>Rekreative formål</t>
  </si>
  <si>
    <t>Permanent græs til fabrik</t>
  </si>
  <si>
    <t>Lucerne til fabrik</t>
  </si>
  <si>
    <t>Permanent lucernegræs over 25% græs, til fabrik</t>
  </si>
  <si>
    <t>Permanent rullegræs</t>
  </si>
  <si>
    <t>Permanent græs og kløvergræs uden norm, under 50 % kløver</t>
  </si>
  <si>
    <t>Kløver til fabrik</t>
  </si>
  <si>
    <t>Permanent lucerne og lucernegræs over 50% lucerne</t>
  </si>
  <si>
    <t>Permanent kløvergræs til fabrik</t>
  </si>
  <si>
    <t>Fodersukkerroer</t>
  </si>
  <si>
    <t>Kålroer</t>
  </si>
  <si>
    <t>Fodermarvkål</t>
  </si>
  <si>
    <t>Fodergulerødder</t>
  </si>
  <si>
    <t>Græs med vikke og andre bælgplanter, under 50 % bælgpl.</t>
  </si>
  <si>
    <t>Græs og kløvergræs uden norm, over 50 % kløver (omdrift)</t>
  </si>
  <si>
    <t>Permanent græs og kløvergræs uden norm, over 50 % kløver</t>
  </si>
  <si>
    <t>Græs til udegrise, permanent</t>
  </si>
  <si>
    <t>Permanent græs, uden udbetaling af økologi-tilskud</t>
  </si>
  <si>
    <t>Græs i omdrift, uden udbetaling af økologi-tilskud</t>
  </si>
  <si>
    <t>MFO-brak, sommerslåning</t>
  </si>
  <si>
    <t>Udyrket areal ved vandboring</t>
  </si>
  <si>
    <t>Brak, sommerslåning</t>
  </si>
  <si>
    <t>Skovrejsning på tidl. landbrugsjord 1</t>
  </si>
  <si>
    <t>Skov</t>
  </si>
  <si>
    <t>20-årig udtagning</t>
  </si>
  <si>
    <t>20-årig udtagning af agerjord med frivillig skovrejsning</t>
  </si>
  <si>
    <t>20-årig udtagning med tilsagn om skovrejsning</t>
  </si>
  <si>
    <t>Miljøgræs med udtagningsforpligtigelse</t>
  </si>
  <si>
    <t>20-årig Udtagning med fastholdelse, ej landbrugsareal</t>
  </si>
  <si>
    <t>Vådområder med udtagning</t>
  </si>
  <si>
    <t>Vådområde</t>
  </si>
  <si>
    <t>MVJ ej udtagning, ej landbrugsareal</t>
  </si>
  <si>
    <t>MFO-brak, Udtagning, ej landbrugsareal</t>
  </si>
  <si>
    <t>MVJ braklagte randzoner</t>
  </si>
  <si>
    <t>Miljøtiltag, ej landbrugsarealer</t>
  </si>
  <si>
    <t>Minivådområder, projekttilsagn</t>
  </si>
  <si>
    <t>MFO-udyrket areal ved vandboring</t>
  </si>
  <si>
    <t>Blomsterbrak</t>
  </si>
  <si>
    <t>MFO-Blomsterbrak</t>
  </si>
  <si>
    <t>Ej landbrug, MSO, omlagt fra permanent græs</t>
  </si>
  <si>
    <t>MFO-bræmme, sommerslåning</t>
  </si>
  <si>
    <t>MFO-bræmme med blomsterblanding</t>
  </si>
  <si>
    <t>MFO-bræmme, miljøtilsagn</t>
  </si>
  <si>
    <t>MFO-bræmme, forårsslåning</t>
  </si>
  <si>
    <t>MFO-bræmme, permanent græs, forårsslåning</t>
  </si>
  <si>
    <t>MFO-bræmme, permanent græs, sommerslåning</t>
  </si>
  <si>
    <t>MFO-bræmme, permanent græs, miljøtilsagn</t>
  </si>
  <si>
    <t>Brak, forårsslåning</t>
  </si>
  <si>
    <t>MFO-brak, forårsslåning</t>
  </si>
  <si>
    <t>Randzoneordning</t>
  </si>
  <si>
    <t>Bestøverbrak</t>
  </si>
  <si>
    <t>MFO-bestøverbrak</t>
  </si>
  <si>
    <t>Brak langs vandløb og søer, forårsslåning (alternativ til efterafgrøder)</t>
  </si>
  <si>
    <t>Brak langs vandløb og søer, sommerslåning (alternativ til efterafgrøder)</t>
  </si>
  <si>
    <t>Brak, sommerslåning (til målrettet kvælstofregulering)</t>
  </si>
  <si>
    <t>Brak. Forårsslåning (til målrettet kvælstofregulering)</t>
  </si>
  <si>
    <t>Brak langs vandløb og søer, forårsslåning (til målrettet kvælstofregulering)</t>
  </si>
  <si>
    <t>Brak langs vandløb og søer, sommerslåning (til målrettet kvælstofregulering)</t>
  </si>
  <si>
    <t>Miljøgræs med N-kvote</t>
  </si>
  <si>
    <t>Vildtafgrøder</t>
  </si>
  <si>
    <t>Ikke støtteberettiget landbrugsareal</t>
  </si>
  <si>
    <t>Asieagurker</t>
  </si>
  <si>
    <t>Asparges</t>
  </si>
  <si>
    <t>Bladselleri</t>
  </si>
  <si>
    <t>Blomkål</t>
  </si>
  <si>
    <t>Broccoli</t>
  </si>
  <si>
    <t>Courgette, squash</t>
  </si>
  <si>
    <t>Grønkål</t>
  </si>
  <si>
    <t>Gulerod</t>
  </si>
  <si>
    <t>Hvidkål</t>
  </si>
  <si>
    <t>Kinakål</t>
  </si>
  <si>
    <t>Knoldselleri</t>
  </si>
  <si>
    <t>Løg</t>
  </si>
  <si>
    <t>Pastinak</t>
  </si>
  <si>
    <t>Rodpersille</t>
  </si>
  <si>
    <t>Porre</t>
  </si>
  <si>
    <t>Rosenkål</t>
  </si>
  <si>
    <t>Rødbede</t>
  </si>
  <si>
    <t>Rødkål</t>
  </si>
  <si>
    <t>Salat (friland)</t>
  </si>
  <si>
    <t>Savoykål, spidskål</t>
  </si>
  <si>
    <t>Spinat</t>
  </si>
  <si>
    <t>Sukkermajs</t>
  </si>
  <si>
    <t>Ærter, konsum</t>
  </si>
  <si>
    <t>Jordskokker, konsum</t>
  </si>
  <si>
    <t>Bladpersille</t>
  </si>
  <si>
    <t>Purløg</t>
  </si>
  <si>
    <t>Krydderurter (undtagen persille og purløg)</t>
  </si>
  <si>
    <t>Krydderurter, andre</t>
  </si>
  <si>
    <t>Grøntsager, andre (friland)</t>
  </si>
  <si>
    <t>Solhat</t>
  </si>
  <si>
    <t>Medicinpl., en- og toårige</t>
  </si>
  <si>
    <t>Medicinpl., stauder</t>
  </si>
  <si>
    <t>Grøntsager, blandinger</t>
  </si>
  <si>
    <t>Hønsegård uden plantedække</t>
  </si>
  <si>
    <t>Skovlandbrug</t>
  </si>
  <si>
    <t>Træer og Buske</t>
  </si>
  <si>
    <t>Hønsegård, permanent græs</t>
  </si>
  <si>
    <t>Havtorn</t>
  </si>
  <si>
    <t>Hassel, træ (Corylus avellana)</t>
  </si>
  <si>
    <t>Storfrugtet tranebær</t>
  </si>
  <si>
    <t>Tyttebær</t>
  </si>
  <si>
    <t>Surbær</t>
  </si>
  <si>
    <t>Japan kvæde</t>
  </si>
  <si>
    <t>Morbær</t>
  </si>
  <si>
    <t>Medicinpl., vedplanter</t>
  </si>
  <si>
    <t>Planteskolekulturer, vedplanter, til videresalg</t>
  </si>
  <si>
    <t>Buske og træer</t>
  </si>
  <si>
    <t>Stauder</t>
  </si>
  <si>
    <t>Blomsterløg</t>
  </si>
  <si>
    <t>En- og to-årige planter</t>
  </si>
  <si>
    <t>Solbær, stiklingeopformering</t>
  </si>
  <si>
    <t>Ribs, stiklingeopformering</t>
  </si>
  <si>
    <t>Stikkelsbær, stiklingeopformering</t>
  </si>
  <si>
    <t>Hindbær, stiklingeopformering</t>
  </si>
  <si>
    <t>Andre af slægten Vaccinium</t>
  </si>
  <si>
    <t>Trækvæde</t>
  </si>
  <si>
    <t>Melon</t>
  </si>
  <si>
    <t>Græskar</t>
  </si>
  <si>
    <t>Rabarber</t>
  </si>
  <si>
    <t>Jordbær</t>
  </si>
  <si>
    <t>Solbær</t>
  </si>
  <si>
    <t>Ribs</t>
  </si>
  <si>
    <t>Stikkelsbær</t>
  </si>
  <si>
    <t>Brombær</t>
  </si>
  <si>
    <t>Hindbær</t>
  </si>
  <si>
    <t>Blåbær</t>
  </si>
  <si>
    <t>Surkirsebær uden undervækst af græs</t>
  </si>
  <si>
    <t>Surkirsebær med undervækst af græs</t>
  </si>
  <si>
    <t>Blomme uden undervækst af græs</t>
  </si>
  <si>
    <t>Blomme med undervækst af græs</t>
  </si>
  <si>
    <t>Sødkirsebær uden undervækst af græs</t>
  </si>
  <si>
    <t>Sødkirsebær med undervækst af græs</t>
  </si>
  <si>
    <t>Hyld</t>
  </si>
  <si>
    <t>Hassel (Corylus maxima)</t>
  </si>
  <si>
    <t>Æbler</t>
  </si>
  <si>
    <t>Pærer</t>
  </si>
  <si>
    <t>Vindrue</t>
  </si>
  <si>
    <t>Anden træfrugt</t>
  </si>
  <si>
    <t>Anden buskfrugt</t>
  </si>
  <si>
    <t>Rønnebær</t>
  </si>
  <si>
    <t>Hyben</t>
  </si>
  <si>
    <t>Bærmispel</t>
  </si>
  <si>
    <t>Spisedruer</t>
  </si>
  <si>
    <t>Valnød (almindelig)</t>
  </si>
  <si>
    <t>Kastanje (ægte)</t>
  </si>
  <si>
    <t>Blandet frugt</t>
  </si>
  <si>
    <t>Tomater</t>
  </si>
  <si>
    <t>Drivhus</t>
  </si>
  <si>
    <t>Agurker</t>
  </si>
  <si>
    <t>Salat (drivhus)</t>
  </si>
  <si>
    <t>Grøntsager, andre (drivhus)</t>
  </si>
  <si>
    <t>Snitblomster og snitgrønt</t>
  </si>
  <si>
    <t>Potteplanter</t>
  </si>
  <si>
    <t>Planteskolekulturer, stauder</t>
  </si>
  <si>
    <t>Småplanter, en-årige</t>
  </si>
  <si>
    <t>Moskusgræskar</t>
  </si>
  <si>
    <t>Mandelgræskar</t>
  </si>
  <si>
    <t>Centnergræskar</t>
  </si>
  <si>
    <t>Svampe, champignon</t>
  </si>
  <si>
    <t>Humle</t>
  </si>
  <si>
    <t>Skovrejsning (privat) – kulstofbinding og grundvandsbeskyttelse</t>
  </si>
  <si>
    <t>Skovrejsning (statslig) - forbedring af vandmiljø og grundvandsbeskyttelse</t>
  </si>
  <si>
    <t>Skov med biodiversitetsformål</t>
  </si>
  <si>
    <t>Skovrejsning (privat) - forbedring af vandmiljø og grundvandsbeskyttelse</t>
  </si>
  <si>
    <t>Tagetes, sygdomssanerende plante</t>
  </si>
  <si>
    <t>Anden skovdrift</t>
  </si>
  <si>
    <t>Skovdrift med fjernelse af ved</t>
  </si>
  <si>
    <t>Pyntegrønt, økologisk jordbrug</t>
  </si>
  <si>
    <t>Juletræer og pyntegrønt</t>
  </si>
  <si>
    <t>Juletræer/pynte</t>
  </si>
  <si>
    <t>Skovrejsning i projektområde, som ikke er omfattet af tilsagn</t>
  </si>
  <si>
    <t>Offentlig skovrejsning</t>
  </si>
  <si>
    <t>Skovrejsning på tidl. landbrugsjord 3</t>
  </si>
  <si>
    <t>Statslig skovrejsning</t>
  </si>
  <si>
    <t>Bæredygtig skovdrift</t>
  </si>
  <si>
    <t>Bæredygtig skovdrift i Natura 2000-område</t>
  </si>
  <si>
    <t>Lavskov</t>
  </si>
  <si>
    <t>Pil</t>
  </si>
  <si>
    <t>Poppel (0-100 andre træer pr. ha)</t>
  </si>
  <si>
    <t>El</t>
  </si>
  <si>
    <t>Elefantgræs</t>
  </si>
  <si>
    <t>Rørgræs</t>
  </si>
  <si>
    <t>Sorrel</t>
  </si>
  <si>
    <t>Poppel (100-400 andre træer pr. ha)</t>
  </si>
  <si>
    <t>MFO - Pil</t>
  </si>
  <si>
    <t>MFO - Poppel (0-100 andre træer pr. ha)</t>
  </si>
  <si>
    <t>MFO - El</t>
  </si>
  <si>
    <t>MFO - Lavskov</t>
  </si>
  <si>
    <t>MFO - Poppel (100-400 andre træer pr. ha)</t>
  </si>
  <si>
    <t>Chrysanthemum Garland, frø</t>
  </si>
  <si>
    <t>Dildfrø</t>
  </si>
  <si>
    <t>Kinesisk kålfrø</t>
  </si>
  <si>
    <t>Karsefrø</t>
  </si>
  <si>
    <t>Rucolafrø</t>
  </si>
  <si>
    <t>Radisefrø (inklusiv olieræddikefrø)</t>
  </si>
  <si>
    <t>Bladbedefrø, rødbedefrø</t>
  </si>
  <si>
    <t>Grønkålfrø</t>
  </si>
  <si>
    <t>Gulerodsfrø</t>
  </si>
  <si>
    <t>Kålfrø (hvid- og rødkål)</t>
  </si>
  <si>
    <t>Persillefrø</t>
  </si>
  <si>
    <t>Kørvelfrø</t>
  </si>
  <si>
    <t>Majroefrø</t>
  </si>
  <si>
    <t>Pastinakfrø</t>
  </si>
  <si>
    <t>Skorzonerrod/skorzonerrodfrø</t>
  </si>
  <si>
    <t>Havrerodfrø</t>
  </si>
  <si>
    <t>Purløgsfrø</t>
  </si>
  <si>
    <t>Timianfrø</t>
  </si>
  <si>
    <t>Blomsterfrø</t>
  </si>
  <si>
    <t>Andet havefrø</t>
  </si>
  <si>
    <t>Grønkorn af vårbyg</t>
  </si>
  <si>
    <t>Grønkorn af vårhvede</t>
  </si>
  <si>
    <t>Grønkorn af vårhavre</t>
  </si>
  <si>
    <t>Grønkorn af vårrug</t>
  </si>
  <si>
    <t>Grønkorn af vårtriticale</t>
  </si>
  <si>
    <t>Grønkorn af vinterbyg</t>
  </si>
  <si>
    <t>Grønkorn af vinterhvede</t>
  </si>
  <si>
    <t>Grønkorn af vinterhavre</t>
  </si>
  <si>
    <t>Grønkorn af vinterrug</t>
  </si>
  <si>
    <t>Grønkorn af hybridrug</t>
  </si>
  <si>
    <t>Grønkorn af vintertriticale</t>
  </si>
  <si>
    <t>Nye tilsagn uden råderet v. ansøgningsfristen</t>
  </si>
  <si>
    <t>Øvrige afgrøder</t>
  </si>
  <si>
    <t>Naturlignende arealer</t>
  </si>
  <si>
    <t>Lysåbne arealer i skov</t>
  </si>
  <si>
    <t>Naturarealer, økologisk jordbrug</t>
  </si>
  <si>
    <t>Naturarealer, ansøgning om miljøtilsagn</t>
  </si>
  <si>
    <t>Intern kode: Økologisk sommerbrak</t>
  </si>
  <si>
    <t>Intern kode: Bar jord</t>
  </si>
  <si>
    <t>Kløvergræs med over 50% kløver, udlæg /efterslæt efter grønkorn o.l. høstet i maj/juni</t>
  </si>
  <si>
    <t>Kløvergræs med over 50% kløver, udlæg/efterslæt efter helsæd høstet senest 1. august</t>
  </si>
  <si>
    <t>Kløvergræs med over 50% kløver, udlæg/efterslæt efter korn o.l.</t>
  </si>
  <si>
    <t>Græs/kløvergræs med over 50% kløver til fabrik, efterslæt efter grønkorn o.l. høstet i maj/juni</t>
  </si>
  <si>
    <t>Græs, udlæg/efterslæt efter grønkorn o.l. høstet i maj/juni</t>
  </si>
  <si>
    <t>Græs, udlæg/efterslæt efter helsæd/tidl. frøgræs eller vinterbyg høstet senest 1. august</t>
  </si>
  <si>
    <t>Græs, udlæg/efterslæt efter korn/sildig frøgræs</t>
  </si>
  <si>
    <t>Kløvergræs med under 50% kløver, udlæg /efterslæt efter grønkorn o.l. høstet i maj/juni</t>
  </si>
  <si>
    <t>Kløvergræs med under 50% kløver, udlæg/efterslæt efter helsæd høstet senest 1. august</t>
  </si>
  <si>
    <t>Kløvergræs med under 50% kløver, udlæg/efterslæt efter korn o.l.</t>
  </si>
  <si>
    <t>Græs/kløvergræs med under 50% kløver til fabrik, efterslæt efter grønkorn o.l. høstet i maj/juni</t>
  </si>
  <si>
    <t>Efterafgrøder, pligtige, husdyr, målrettede</t>
  </si>
  <si>
    <t>Udlæg og efterafgrøder til grøngødning</t>
  </si>
  <si>
    <t>Mellemafgrøder</t>
  </si>
  <si>
    <t>Græs, slæt før vårsået afgrøde</t>
  </si>
  <si>
    <r>
      <t xml:space="preserve">Nærværende beregningsark er målrettet ordningerne Klima-Lavbund og LDP-Lavbund. Beregningsarket skal anvendes til estimering af CO2-effekten ved aktiv udtagning af kulstofrige lavbundsjorder. 
Beregningsmetoden skal udelukkende betragtes som et værktøj til estimering af CO2-effekten i udtagningsprojekter, hvor den beregnede effekt alene anvendes som redskab til prioritering af projekterne inden for de forskellige tilskudsordninger.
Metoden egner sig </t>
    </r>
    <r>
      <rPr>
        <b/>
        <sz val="11"/>
        <color theme="1"/>
        <rFont val="Calibri"/>
        <family val="2"/>
        <scheme val="minor"/>
      </rPr>
      <t>ikke</t>
    </r>
    <r>
      <rPr>
        <sz val="11"/>
        <color theme="1"/>
        <rFont val="Calibri"/>
        <family val="2"/>
        <scheme val="minor"/>
      </rPr>
      <t xml:space="preserve"> til effektberegninger i forbindelse med salg af CO2-kvoter ligesom den beregnede effekt vil afvige fra den effekt der beregnes i den nationale opgørelse.
Metoden er udviklet i et samarbejde mellem AU (Steen Gyldenkærne og Mogens H. Greve), GEUS (Simon Stisen) og MST</t>
    </r>
  </si>
  <si>
    <t>Natur/øvrig anvendelse</t>
  </si>
  <si>
    <t>**Herunder IMK-kode 317, 321 og 322</t>
  </si>
  <si>
    <t>Kulstofrig jord (&gt; 6 %) uden aktiv udtagning (eksisterende vanddække/passiv udtaget arealer)**</t>
  </si>
  <si>
    <t>Øvrige IMK-arealer*</t>
  </si>
  <si>
    <t>GLR kode</t>
  </si>
  <si>
    <t>Afgrøde</t>
  </si>
  <si>
    <t>*Plus træbevoksede arealer i projektområdet inkl. evt. arealer med drivhuse</t>
  </si>
  <si>
    <t>Opslagstabel til bestemmelse af afgrødekategori</t>
  </si>
  <si>
    <t>Afgrødekategori</t>
  </si>
  <si>
    <r>
      <rPr>
        <b/>
        <sz val="11"/>
        <color theme="1"/>
        <rFont val="Calibri"/>
        <family val="2"/>
        <scheme val="minor"/>
      </rPr>
      <t xml:space="preserve">Vejledning
</t>
    </r>
    <r>
      <rPr>
        <sz val="11"/>
        <color theme="1"/>
        <rFont val="Calibri"/>
        <family val="2"/>
        <scheme val="minor"/>
      </rPr>
      <t>• Beregningsmodellen tager højde for arealets kulstofindhold, arealanvendelse og hvor stort et areal (bufferarealer) der pga nærliggende grøfter, dræn og vandløb har en reduceret CO2-effekt</t>
    </r>
    <r>
      <rPr>
        <b/>
        <sz val="11"/>
        <color theme="1"/>
        <rFont val="Calibri"/>
        <family val="2"/>
        <scheme val="minor"/>
      </rPr>
      <t xml:space="preserve">
</t>
    </r>
    <r>
      <rPr>
        <sz val="11"/>
        <color theme="1"/>
        <rFont val="Calibri"/>
        <family val="2"/>
        <scheme val="minor"/>
      </rPr>
      <t xml:space="preserve">• På baggrund af Tekstur2014-kortet, samt eventuelle supplerende kulstofprøver, inddeles hele projektområdet via en GIS-analyse i tre overordnede klasser
1. Arealer med kulstofindhold &gt; 12 %
2. Arealer med kulstofindhold 6-12 %
3. Arealer med kulstofindhold &lt; 6 %
• Under hver klasse, inddeles arealerne yderligere i kategorierne
1. Omdrift
2. Permanent Græs
3. Natur
4. Øvrige IMK-arealer*
5. Kulstofrig jord (&gt; 6 %) uden aktiv udtagning (eksisterende vanddække/passiv udtaget arealer)**
* plus træbevoksede arealer i projektområdet inkl. evt. arealer med drivhuse
** herunder IMK-kode 317,321 og 322
• Arealanvendelsen bestemmes ud fra de aktuelle markkort, som indeholder oplysninger om afgrøder med tilhørende afgrødekoder samt deres præcise fysiske beliggenhed, dvs. ikke markblokkort (se link i litteraturboksen). 
• Hvis GLR-koderne kendes, er det muligt at bestemme afgrødekategorierne via opslagstabellen nederst i fanen "Beregningsark"   
• Arealer som ikke indgår i IMK, skal enten angives som ”natur” eller, hvis arealet er uden kulstofrig jord, som ”natur/øvrig arealanvendelse”
• Det er således muligt at indtaste det samlede projektareal i beregningsarket
• Der beregnes en buffer på 7,5 m på hver side af alle eventuelle dræn, grøfter og/eller vandløb med drænende effekt i projektområdet. Ved vandløb og bredere grøfter (&gt;2 m) tages udgangpunkt i kronekant ellers anvendes midterlinje.
• Bufferzonerne skal inddeles i samme kategorier, som det samlede projektområde
• Alle beregnede arealer indsættes i beregningsskemaet i fanen "Beregningsark"
• I fanen "Beregningsark" indsættes samtidig oplysninger om tiltag i projektområdet, som dokumenteres med kortudklip. Kortudklippene skal desuden vedlægges den tekniske forundersøgelse som egentlige bilag.
• I den tekniske forundersøgelse skal alle projekttiltag beskrives, beregninger skal dokumenteres med kildehenvisning og der skal redegøres for eventuelle afvigelse fra standardmetoden.
</t>
    </r>
  </si>
  <si>
    <t>Nørbæk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</si>
</sst>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k_r_._-;\-* #,##0.00\ _k_r_._-;_-* &quot;-&quot;??\ _k_r_._-;_-@_-"/>
  </numFmts>
  <fonts count="6"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sz val="10"/>
      <color indexed="8"/>
      <name val="Arial"/>
      <family val="2"/>
    </font>
    <font>
      <sz val="11"/>
      <color indexed="8"/>
      <name val="Calibri"/>
      <family val="2"/>
    </font>
  </fonts>
  <fills count="20">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2"/>
        <bgColor indexed="64"/>
      </patternFill>
    </fill>
    <fill>
      <patternFill patternType="solid">
        <fgColor theme="9" tint="0.59999389629810485"/>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indexed="22"/>
        <bgColor indexed="0"/>
      </patternFill>
    </fill>
    <fill>
      <patternFill patternType="solid">
        <fgColor rgb="FFFFC000"/>
        <bgColor indexed="0"/>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theme="0" tint="-0.249977111117893"/>
      </bottom>
      <diagonal/>
    </border>
    <border>
      <left/>
      <right style="thin">
        <color indexed="64"/>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indexed="64"/>
      </left>
      <right/>
      <top style="thin">
        <color indexed="64"/>
      </top>
      <bottom style="thin">
        <color theme="0" tint="-0.24997711111789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3">
    <xf numFmtId="0" fontId="0" fillId="0" borderId="0"/>
    <xf numFmtId="43" fontId="2" fillId="0" borderId="0" applyFont="0" applyFill="0" applyBorder="0" applyAlignment="0" applyProtection="0"/>
    <xf numFmtId="0" fontId="4" fillId="0" borderId="0"/>
  </cellStyleXfs>
  <cellXfs count="156">
    <xf numFmtId="0" fontId="0" fillId="0" borderId="0" xfId="0"/>
    <xf numFmtId="0" fontId="1" fillId="0" borderId="0" xfId="0" applyFont="1" applyAlignment="1">
      <alignment vertical="top" wrapText="1"/>
    </xf>
    <xf numFmtId="0" fontId="3" fillId="0" borderId="0" xfId="0" applyFont="1" applyAlignment="1">
      <alignment horizontal="left" vertical="top" wrapText="1"/>
    </xf>
    <xf numFmtId="0" fontId="5" fillId="14" borderId="18" xfId="2" applyFont="1" applyFill="1" applyBorder="1" applyAlignment="1">
      <alignment horizontal="center"/>
    </xf>
    <xf numFmtId="0" fontId="5" fillId="15" borderId="0" xfId="2" applyFont="1" applyFill="1" applyAlignment="1">
      <alignment horizontal="left"/>
    </xf>
    <xf numFmtId="0" fontId="0" fillId="16" borderId="0" xfId="0" applyFill="1"/>
    <xf numFmtId="0" fontId="5" fillId="0" borderId="19" xfId="2" applyFont="1" applyBorder="1" applyAlignment="1">
      <alignment horizontal="right" wrapText="1"/>
    </xf>
    <xf numFmtId="0" fontId="5" fillId="0" borderId="19" xfId="2" applyFont="1" applyBorder="1" applyAlignment="1">
      <alignment wrapText="1"/>
    </xf>
    <xf numFmtId="2" fontId="0" fillId="0" borderId="0" xfId="0" applyNumberFormat="1"/>
    <xf numFmtId="0" fontId="0" fillId="17" borderId="0" xfId="0" applyFill="1"/>
    <xf numFmtId="0" fontId="0" fillId="18" borderId="0" xfId="0" applyFill="1" applyAlignment="1">
      <alignment horizontal="right"/>
    </xf>
    <xf numFmtId="0" fontId="5" fillId="0" borderId="0" xfId="2" applyFont="1" applyAlignment="1">
      <alignment wrapText="1"/>
    </xf>
    <xf numFmtId="0" fontId="0" fillId="0" borderId="19" xfId="0" applyBorder="1"/>
    <xf numFmtId="0" fontId="5" fillId="0" borderId="0" xfId="2" applyFont="1" applyAlignment="1">
      <alignment horizontal="right" wrapText="1"/>
    </xf>
    <xf numFmtId="0" fontId="4" fillId="0" borderId="19" xfId="2" applyBorder="1"/>
    <xf numFmtId="0" fontId="0" fillId="0" borderId="6" xfId="0" applyBorder="1" applyProtection="1">
      <protection locked="0"/>
    </xf>
    <xf numFmtId="0" fontId="0" fillId="0" borderId="9" xfId="0" applyBorder="1" applyProtection="1">
      <protection locked="0"/>
    </xf>
    <xf numFmtId="0" fontId="0" fillId="0" borderId="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Protection="1">
      <protection locked="0"/>
    </xf>
    <xf numFmtId="0" fontId="1" fillId="0" borderId="0" xfId="0" applyFont="1" applyAlignment="1" applyProtection="1">
      <alignment horizontal="center"/>
      <protection locked="0"/>
    </xf>
    <xf numFmtId="0" fontId="1" fillId="2" borderId="13" xfId="0" applyFont="1" applyFill="1" applyBorder="1" applyAlignment="1" applyProtection="1">
      <alignment horizontal="center"/>
      <protection locked="0"/>
    </xf>
    <xf numFmtId="0" fontId="1" fillId="0" borderId="0" xfId="0" applyFont="1" applyAlignment="1" applyProtection="1">
      <alignment horizontal="left"/>
      <protection locked="0"/>
    </xf>
    <xf numFmtId="43" fontId="0" fillId="0" borderId="0" xfId="1" applyFont="1" applyProtection="1">
      <protection locked="0"/>
    </xf>
    <xf numFmtId="164" fontId="0" fillId="0" borderId="0" xfId="0" applyNumberFormat="1" applyProtection="1">
      <protection locked="0"/>
    </xf>
    <xf numFmtId="0" fontId="0" fillId="4" borderId="1" xfId="0" applyFill="1" applyBorder="1"/>
    <xf numFmtId="0" fontId="0" fillId="4" borderId="10" xfId="0" applyFill="1" applyBorder="1" applyAlignment="1">
      <alignment horizont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1" fillId="11" borderId="2" xfId="0" applyFont="1" applyFill="1" applyBorder="1" applyAlignment="1">
      <alignment horizontal="left" vertical="top" wrapText="1"/>
    </xf>
    <xf numFmtId="0" fontId="1" fillId="11" borderId="3" xfId="0" applyFont="1" applyFill="1" applyBorder="1" applyAlignment="1">
      <alignment horizontal="left" vertical="top" wrapText="1"/>
    </xf>
    <xf numFmtId="0" fontId="1" fillId="11" borderId="4" xfId="0" applyFont="1" applyFill="1" applyBorder="1" applyAlignment="1">
      <alignment horizontal="left" vertical="top" wrapText="1"/>
    </xf>
    <xf numFmtId="0" fontId="1" fillId="11" borderId="5" xfId="0" applyFont="1" applyFill="1" applyBorder="1" applyAlignment="1">
      <alignment horizontal="left" vertical="top" wrapText="1"/>
    </xf>
    <xf numFmtId="0" fontId="1" fillId="11" borderId="0" xfId="0" applyFont="1" applyFill="1" applyAlignment="1">
      <alignment horizontal="left" vertical="top" wrapText="1"/>
    </xf>
    <xf numFmtId="0" fontId="1" fillId="11" borderId="6" xfId="0" applyFont="1" applyFill="1" applyBorder="1" applyAlignment="1">
      <alignment horizontal="left" vertical="top" wrapText="1"/>
    </xf>
    <xf numFmtId="0" fontId="1" fillId="11" borderId="7" xfId="0" applyFont="1" applyFill="1" applyBorder="1" applyAlignment="1">
      <alignment horizontal="left" vertical="top" wrapText="1"/>
    </xf>
    <xf numFmtId="0" fontId="1" fillId="11" borderId="8" xfId="0" applyFont="1" applyFill="1" applyBorder="1" applyAlignment="1">
      <alignment horizontal="left" vertical="top" wrapText="1"/>
    </xf>
    <xf numFmtId="0" fontId="1" fillId="11" borderId="9" xfId="0" applyFont="1" applyFill="1" applyBorder="1" applyAlignment="1">
      <alignment horizontal="left" vertical="top" wrapText="1"/>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1" fillId="8" borderId="4" xfId="0" applyFont="1" applyFill="1" applyBorder="1" applyAlignment="1">
      <alignment horizontal="center" vertical="center"/>
    </xf>
    <xf numFmtId="0" fontId="1" fillId="8" borderId="7" xfId="0" applyFont="1" applyFill="1" applyBorder="1" applyAlignment="1">
      <alignment horizontal="center" vertical="center"/>
    </xf>
    <xf numFmtId="0" fontId="1" fillId="8" borderId="8" xfId="0" applyFont="1" applyFill="1" applyBorder="1" applyAlignment="1">
      <alignment horizontal="center" vertical="center"/>
    </xf>
    <xf numFmtId="0" fontId="1" fillId="8" borderId="9" xfId="0" applyFont="1" applyFill="1" applyBorder="1" applyAlignment="1">
      <alignment horizontal="center" vertical="center"/>
    </xf>
    <xf numFmtId="0" fontId="0" fillId="9" borderId="2" xfId="0" applyFill="1" applyBorder="1" applyAlignment="1">
      <alignment horizontal="left" vertical="center" wrapText="1"/>
    </xf>
    <xf numFmtId="0" fontId="0" fillId="9" borderId="3" xfId="0" applyFill="1" applyBorder="1" applyAlignment="1">
      <alignment horizontal="left" vertical="center" wrapText="1"/>
    </xf>
    <xf numFmtId="0" fontId="0" fillId="9" borderId="4" xfId="0" applyFill="1" applyBorder="1" applyAlignment="1">
      <alignment horizontal="left" vertical="center" wrapText="1"/>
    </xf>
    <xf numFmtId="0" fontId="0" fillId="9" borderId="5" xfId="0" applyFill="1" applyBorder="1" applyAlignment="1">
      <alignment horizontal="left" vertical="center" wrapText="1"/>
    </xf>
    <xf numFmtId="0" fontId="0" fillId="9" borderId="0" xfId="0" applyFill="1" applyAlignment="1">
      <alignment horizontal="left" vertical="center" wrapText="1"/>
    </xf>
    <xf numFmtId="0" fontId="0" fillId="9" borderId="6" xfId="0" applyFill="1" applyBorder="1" applyAlignment="1">
      <alignment horizontal="left" vertical="center" wrapText="1"/>
    </xf>
    <xf numFmtId="0" fontId="0" fillId="9" borderId="7" xfId="0" applyFill="1" applyBorder="1" applyAlignment="1">
      <alignment horizontal="left" vertical="center" wrapText="1"/>
    </xf>
    <xf numFmtId="0" fontId="0" fillId="9" borderId="8" xfId="0" applyFill="1" applyBorder="1" applyAlignment="1">
      <alignment horizontal="left" vertical="center" wrapText="1"/>
    </xf>
    <xf numFmtId="0" fontId="0" fillId="9" borderId="9" xfId="0" applyFill="1" applyBorder="1" applyAlignment="1">
      <alignment horizontal="left" vertical="center" wrapText="1"/>
    </xf>
    <xf numFmtId="0" fontId="0" fillId="10" borderId="2" xfId="0" applyFill="1" applyBorder="1" applyAlignment="1">
      <alignment horizontal="left" vertical="top" wrapText="1"/>
    </xf>
    <xf numFmtId="0" fontId="0" fillId="10" borderId="3" xfId="0" applyFill="1" applyBorder="1" applyAlignment="1">
      <alignment horizontal="left" vertical="top" wrapText="1"/>
    </xf>
    <xf numFmtId="0" fontId="0" fillId="10" borderId="4" xfId="0" applyFill="1" applyBorder="1" applyAlignment="1">
      <alignment horizontal="left" vertical="top" wrapText="1"/>
    </xf>
    <xf numFmtId="0" fontId="0" fillId="10" borderId="5" xfId="0" applyFill="1" applyBorder="1" applyAlignment="1">
      <alignment horizontal="left" vertical="top" wrapText="1"/>
    </xf>
    <xf numFmtId="0" fontId="0" fillId="10" borderId="0" xfId="0" applyFill="1" applyAlignment="1">
      <alignment horizontal="left" vertical="top" wrapText="1"/>
    </xf>
    <xf numFmtId="0" fontId="0" fillId="10" borderId="6" xfId="0" applyFill="1" applyBorder="1" applyAlignment="1">
      <alignment horizontal="left" vertical="top" wrapText="1"/>
    </xf>
    <xf numFmtId="0" fontId="0" fillId="10" borderId="7" xfId="0" applyFill="1" applyBorder="1" applyAlignment="1">
      <alignment horizontal="left" vertical="top" wrapText="1"/>
    </xf>
    <xf numFmtId="0" fontId="0" fillId="10" borderId="8" xfId="0" applyFill="1" applyBorder="1" applyAlignment="1">
      <alignment horizontal="left" vertical="top" wrapText="1"/>
    </xf>
    <xf numFmtId="0" fontId="0" fillId="10" borderId="9" xfId="0" applyFill="1" applyBorder="1"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12" borderId="2" xfId="0" applyFill="1" applyBorder="1" applyAlignment="1">
      <alignment horizontal="left" vertical="top" wrapText="1"/>
    </xf>
    <xf numFmtId="0" fontId="0" fillId="12" borderId="3" xfId="0" applyFill="1" applyBorder="1" applyAlignment="1">
      <alignment horizontal="left" vertical="top" wrapText="1"/>
    </xf>
    <xf numFmtId="0" fontId="0" fillId="12" borderId="4" xfId="0" applyFill="1" applyBorder="1" applyAlignment="1">
      <alignment horizontal="left" vertical="top" wrapText="1"/>
    </xf>
    <xf numFmtId="0" fontId="0" fillId="12" borderId="5" xfId="0" applyFill="1" applyBorder="1" applyAlignment="1">
      <alignment horizontal="left" vertical="top" wrapText="1"/>
    </xf>
    <xf numFmtId="0" fontId="0" fillId="12" borderId="0" xfId="0" applyFill="1" applyAlignment="1">
      <alignment horizontal="left" vertical="top" wrapText="1"/>
    </xf>
    <xf numFmtId="0" fontId="0" fillId="12" borderId="6" xfId="0" applyFill="1" applyBorder="1" applyAlignment="1">
      <alignment horizontal="left" vertical="top" wrapText="1"/>
    </xf>
    <xf numFmtId="0" fontId="0" fillId="12" borderId="7" xfId="0" applyFill="1" applyBorder="1" applyAlignment="1">
      <alignment horizontal="left" vertical="top" wrapText="1"/>
    </xf>
    <xf numFmtId="0" fontId="0" fillId="12" borderId="8" xfId="0" applyFill="1" applyBorder="1" applyAlignment="1">
      <alignment horizontal="left" vertical="top" wrapText="1"/>
    </xf>
    <xf numFmtId="0" fontId="0" fillId="12" borderId="9" xfId="0" applyFill="1" applyBorder="1" applyAlignment="1">
      <alignment horizontal="left" vertical="top" wrapText="1"/>
    </xf>
    <xf numFmtId="0" fontId="0" fillId="19" borderId="1" xfId="0" applyFill="1" applyBorder="1" applyAlignment="1">
      <alignment horizontal="center"/>
    </xf>
    <xf numFmtId="0" fontId="0" fillId="0" borderId="1" xfId="0" applyBorder="1" applyAlignment="1" applyProtection="1">
      <alignment horizontal="center"/>
      <protection locked="0"/>
    </xf>
    <xf numFmtId="0" fontId="1" fillId="7" borderId="1" xfId="0" applyFont="1" applyFill="1" applyBorder="1" applyAlignment="1" applyProtection="1">
      <alignment horizontal="center"/>
      <protection locked="0"/>
    </xf>
    <xf numFmtId="0" fontId="1" fillId="2" borderId="1" xfId="0" applyFont="1" applyFill="1" applyBorder="1" applyAlignment="1" applyProtection="1">
      <alignment horizontal="center"/>
      <protection locked="0"/>
    </xf>
    <xf numFmtId="0" fontId="1" fillId="2" borderId="10"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0" fillId="6" borderId="11" xfId="0" applyFill="1" applyBorder="1" applyAlignment="1">
      <alignment horizontal="center"/>
    </xf>
    <xf numFmtId="0" fontId="0" fillId="6" borderId="12" xfId="0" applyFill="1" applyBorder="1" applyAlignment="1">
      <alignment horizontal="center"/>
    </xf>
    <xf numFmtId="0" fontId="1" fillId="2" borderId="1" xfId="0" applyFont="1" applyFill="1" applyBorder="1" applyAlignment="1" applyProtection="1">
      <alignment horizontal="left"/>
      <protection locked="0"/>
    </xf>
    <xf numFmtId="0" fontId="1" fillId="5" borderId="0" xfId="0" applyFont="1" applyFill="1" applyAlignment="1" applyProtection="1">
      <alignment horizontal="center"/>
      <protection locked="0"/>
    </xf>
    <xf numFmtId="0" fontId="1" fillId="3" borderId="10" xfId="0" applyFont="1" applyFill="1" applyBorder="1" applyAlignment="1" applyProtection="1">
      <alignment horizontal="center"/>
      <protection locked="0"/>
    </xf>
    <xf numFmtId="0" fontId="1" fillId="3" borderId="11" xfId="0" applyFont="1" applyFill="1" applyBorder="1" applyAlignment="1" applyProtection="1">
      <alignment horizontal="center"/>
      <protection locked="0"/>
    </xf>
    <xf numFmtId="0" fontId="1" fillId="3" borderId="12" xfId="0" applyFont="1" applyFill="1" applyBorder="1" applyAlignment="1" applyProtection="1">
      <alignment horizontal="center"/>
      <protection locked="0"/>
    </xf>
    <xf numFmtId="0" fontId="0" fillId="4" borderId="1" xfId="0" applyFill="1" applyBorder="1" applyAlignment="1">
      <alignment horizontal="center" vertical="center"/>
    </xf>
    <xf numFmtId="0" fontId="0" fillId="5" borderId="8" xfId="0" applyFill="1"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0" xfId="0"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6" borderId="1" xfId="0" applyFill="1" applyBorder="1" applyAlignment="1">
      <alignment horizontal="center" vertical="center"/>
    </xf>
    <xf numFmtId="0" fontId="0" fillId="4" borderId="10" xfId="0" applyFill="1" applyBorder="1" applyAlignment="1">
      <alignment horizontal="center" vertical="center"/>
    </xf>
    <xf numFmtId="0" fontId="0" fillId="4" borderId="12" xfId="0" applyFill="1" applyBorder="1" applyAlignment="1">
      <alignment horizontal="center" vertical="center"/>
    </xf>
    <xf numFmtId="0" fontId="1" fillId="2" borderId="13" xfId="0" applyFont="1" applyFill="1" applyBorder="1" applyAlignment="1" applyProtection="1">
      <alignment horizontal="left"/>
      <protection locked="0"/>
    </xf>
    <xf numFmtId="0" fontId="0" fillId="5" borderId="1" xfId="0" applyFill="1" applyBorder="1" applyAlignment="1">
      <alignment horizontal="center" vertical="center"/>
    </xf>
    <xf numFmtId="0" fontId="0" fillId="2" borderId="17"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7" borderId="1" xfId="0" applyFill="1" applyBorder="1" applyAlignment="1" applyProtection="1">
      <alignment horizontal="center" textRotation="90" wrapText="1"/>
      <protection locked="0"/>
    </xf>
    <xf numFmtId="0" fontId="0" fillId="7" borderId="1" xfId="0" applyFill="1" applyBorder="1" applyAlignment="1" applyProtection="1">
      <alignment horizontal="center" textRotation="90"/>
      <protection locked="0"/>
    </xf>
    <xf numFmtId="0" fontId="0" fillId="2" borderId="7"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2" xfId="0" applyFill="1" applyBorder="1" applyAlignment="1" applyProtection="1">
      <alignment horizontal="left"/>
      <protection locked="0"/>
    </xf>
    <xf numFmtId="0" fontId="0" fillId="2" borderId="4" xfId="0" applyFill="1" applyBorder="1" applyAlignment="1" applyProtection="1">
      <alignment horizontal="left"/>
      <protection locked="0"/>
    </xf>
    <xf numFmtId="0" fontId="0" fillId="2" borderId="7" xfId="0" applyFill="1" applyBorder="1" applyAlignment="1" applyProtection="1">
      <alignment horizontal="left"/>
      <protection locked="0"/>
    </xf>
    <xf numFmtId="0" fontId="0" fillId="2" borderId="9" xfId="0" applyFill="1" applyBorder="1" applyAlignment="1" applyProtection="1">
      <alignment horizontal="left"/>
      <protection locked="0"/>
    </xf>
    <xf numFmtId="0" fontId="0" fillId="0" borderId="10" xfId="0" applyBorder="1" applyAlignment="1" applyProtection="1">
      <alignment horizontal="center"/>
      <protection locked="0"/>
    </xf>
    <xf numFmtId="0" fontId="0" fillId="0" borderId="12" xfId="0"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0" borderId="11" xfId="0" applyBorder="1" applyAlignment="1" applyProtection="1">
      <alignment horizontal="center"/>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2" borderId="5" xfId="0" applyFill="1" applyBorder="1" applyAlignment="1" applyProtection="1">
      <alignment horizontal="left"/>
      <protection locked="0"/>
    </xf>
    <xf numFmtId="0" fontId="0" fillId="2" borderId="0" xfId="0" applyFill="1" applyAlignment="1" applyProtection="1">
      <alignment horizontal="left"/>
      <protection locked="0"/>
    </xf>
    <xf numFmtId="0" fontId="0" fillId="2" borderId="6" xfId="0" applyFill="1" applyBorder="1" applyAlignment="1" applyProtection="1">
      <alignment horizontal="left"/>
      <protection locked="0"/>
    </xf>
    <xf numFmtId="0" fontId="0" fillId="2" borderId="8" xfId="0" applyFill="1" applyBorder="1" applyAlignment="1" applyProtection="1">
      <alignment horizontal="left"/>
      <protection locked="0"/>
    </xf>
    <xf numFmtId="0" fontId="1" fillId="2" borderId="13" xfId="0" applyFont="1" applyFill="1" applyBorder="1" applyAlignment="1" applyProtection="1">
      <alignment horizontal="center"/>
      <protection locked="0"/>
    </xf>
    <xf numFmtId="0" fontId="0" fillId="13" borderId="10" xfId="0" applyFill="1" applyBorder="1" applyAlignment="1" applyProtection="1">
      <alignment horizontal="center" vertical="center" wrapText="1"/>
      <protection locked="0"/>
    </xf>
    <xf numFmtId="0" fontId="0" fillId="13" borderId="11" xfId="0" applyFill="1" applyBorder="1" applyAlignment="1" applyProtection="1">
      <alignment horizontal="center" vertical="center" wrapText="1"/>
      <protection locked="0"/>
    </xf>
    <xf numFmtId="0" fontId="0" fillId="13" borderId="12" xfId="0" applyFill="1" applyBorder="1" applyAlignment="1" applyProtection="1">
      <alignment horizontal="center" vertical="center" wrapText="1"/>
      <protection locked="0"/>
    </xf>
    <xf numFmtId="0" fontId="0" fillId="3" borderId="10" xfId="0" applyFill="1" applyBorder="1" applyAlignment="1" applyProtection="1">
      <alignment horizontal="center" textRotation="90" wrapText="1"/>
      <protection locked="0"/>
    </xf>
    <xf numFmtId="0" fontId="0" fillId="3" borderId="10" xfId="0" applyFill="1" applyBorder="1" applyAlignment="1" applyProtection="1">
      <alignment horizontal="center" textRotation="90"/>
      <protection locked="0"/>
    </xf>
    <xf numFmtId="0" fontId="0" fillId="3" borderId="1" xfId="0" applyFill="1" applyBorder="1" applyAlignment="1" applyProtection="1">
      <alignment horizontal="center" textRotation="90" wrapText="1"/>
      <protection locked="0"/>
    </xf>
    <xf numFmtId="0" fontId="0" fillId="3" borderId="1" xfId="0" applyFill="1" applyBorder="1" applyAlignment="1" applyProtection="1">
      <alignment horizontal="center" textRotation="90"/>
      <protection locked="0"/>
    </xf>
  </cellXfs>
  <cellStyles count="3">
    <cellStyle name="Komma" xfId="1" builtinId="3"/>
    <cellStyle name="Normal" xfId="0" builtinId="0"/>
    <cellStyle name="Normal_GLR Afgrøder"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22</xdr:col>
      <xdr:colOff>485775</xdr:colOff>
      <xdr:row>58</xdr:row>
      <xdr:rowOff>0</xdr:rowOff>
    </xdr:from>
    <xdr:to>
      <xdr:col>29</xdr:col>
      <xdr:colOff>600075</xdr:colOff>
      <xdr:row>70</xdr:row>
      <xdr:rowOff>53975</xdr:rowOff>
    </xdr:to>
    <xdr:pic>
      <xdr:nvPicPr>
        <xdr:cNvPr id="2" name="Billede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a:srcRect r="5648"/>
        <a:stretch/>
      </xdr:blipFill>
      <xdr:spPr bwMode="auto">
        <a:xfrm>
          <a:off x="12887325" y="7429500"/>
          <a:ext cx="4381500" cy="233997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23</xdr:row>
      <xdr:rowOff>0</xdr:rowOff>
    </xdr:from>
    <xdr:to>
      <xdr:col>22</xdr:col>
      <xdr:colOff>442289</xdr:colOff>
      <xdr:row>41</xdr:row>
      <xdr:rowOff>275167</xdr:rowOff>
    </xdr:to>
    <xdr:pic>
      <xdr:nvPicPr>
        <xdr:cNvPr id="3" name="Billede 2">
          <a:extLst>
            <a:ext uri="{FF2B5EF4-FFF2-40B4-BE49-F238E27FC236}">
              <a16:creationId xmlns:a16="http://schemas.microsoft.com/office/drawing/2014/main" id="{AA30D74F-101E-EBC8-1F94-9AB3B2450F04}"/>
            </a:ext>
          </a:extLst>
        </xdr:cNvPr>
        <xdr:cNvPicPr>
          <a:picLocks noChangeAspect="1"/>
        </xdr:cNvPicPr>
      </xdr:nvPicPr>
      <xdr:blipFill>
        <a:blip xmlns:r="http://schemas.openxmlformats.org/officeDocument/2006/relationships" r:embed="rId1"/>
        <a:stretch>
          <a:fillRect/>
        </a:stretch>
      </xdr:blipFill>
      <xdr:spPr>
        <a:xfrm>
          <a:off x="6731000" y="4381500"/>
          <a:ext cx="7808289" cy="5132917"/>
        </a:xfrm>
        <a:prstGeom prst="rect">
          <a:avLst/>
        </a:prstGeom>
      </xdr:spPr>
    </xdr:pic>
    <xdr:clientData/>
  </xdr:twoCellAnchor>
  <xdr:twoCellAnchor editAs="oneCell">
    <xdr:from>
      <xdr:col>10</xdr:col>
      <xdr:colOff>1734</xdr:colOff>
      <xdr:row>2</xdr:row>
      <xdr:rowOff>10584</xdr:rowOff>
    </xdr:from>
    <xdr:to>
      <xdr:col>19</xdr:col>
      <xdr:colOff>166964</xdr:colOff>
      <xdr:row>20</xdr:row>
      <xdr:rowOff>148167</xdr:rowOff>
    </xdr:to>
    <xdr:pic>
      <xdr:nvPicPr>
        <xdr:cNvPr id="4" name="Billede 3">
          <a:extLst>
            <a:ext uri="{FF2B5EF4-FFF2-40B4-BE49-F238E27FC236}">
              <a16:creationId xmlns:a16="http://schemas.microsoft.com/office/drawing/2014/main" id="{0813DB96-CC03-BDC8-D5D3-8F09747FCFB0}"/>
            </a:ext>
          </a:extLst>
        </xdr:cNvPr>
        <xdr:cNvPicPr>
          <a:picLocks noChangeAspect="1"/>
        </xdr:cNvPicPr>
      </xdr:nvPicPr>
      <xdr:blipFill>
        <a:blip xmlns:r="http://schemas.openxmlformats.org/officeDocument/2006/relationships" r:embed="rId2"/>
        <a:stretch>
          <a:fillRect/>
        </a:stretch>
      </xdr:blipFill>
      <xdr:spPr>
        <a:xfrm>
          <a:off x="6732734" y="391584"/>
          <a:ext cx="5689730" cy="356658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B4:B7" totalsRowShown="0">
  <autoFilter ref="B4:B7" xr:uid="{00000000-0009-0000-0100-000001000000}"/>
  <tableColumns count="1">
    <tableColumn id="1" xr3:uid="{00000000-0010-0000-0000-000001000000}" name="Ja/nej"/>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H84"/>
  <sheetViews>
    <sheetView topLeftCell="G8" zoomScale="90" zoomScaleNormal="90" workbookViewId="0">
      <selection activeCell="H59" sqref="H59"/>
    </sheetView>
  </sheetViews>
  <sheetFormatPr defaultRowHeight="15" x14ac:dyDescent="0.25"/>
  <cols>
    <col min="10" max="10" width="5.140625" customWidth="1"/>
    <col min="11" max="11" width="4.85546875" customWidth="1"/>
    <col min="21" max="21" width="5.42578125" customWidth="1"/>
    <col min="22" max="22" width="5.140625" customWidth="1"/>
  </cols>
  <sheetData>
    <row r="2" spans="2:34" x14ac:dyDescent="0.25">
      <c r="B2" s="46" t="s">
        <v>34</v>
      </c>
      <c r="C2" s="47"/>
      <c r="D2" s="47"/>
      <c r="E2" s="47"/>
      <c r="F2" s="47"/>
      <c r="G2" s="47"/>
      <c r="H2" s="47"/>
      <c r="I2" s="48"/>
    </row>
    <row r="3" spans="2:34" x14ac:dyDescent="0.25">
      <c r="B3" s="49"/>
      <c r="C3" s="50"/>
      <c r="D3" s="50"/>
      <c r="E3" s="50"/>
      <c r="F3" s="50"/>
      <c r="G3" s="50"/>
      <c r="H3" s="50"/>
      <c r="I3" s="51"/>
    </row>
    <row r="6" spans="2:34" ht="15" customHeight="1" x14ac:dyDescent="0.25">
      <c r="B6" s="52" t="s">
        <v>415</v>
      </c>
      <c r="C6" s="53"/>
      <c r="D6" s="53"/>
      <c r="E6" s="53"/>
      <c r="F6" s="53"/>
      <c r="G6" s="53"/>
      <c r="H6" s="53"/>
      <c r="I6" s="54"/>
      <c r="L6" s="61" t="s">
        <v>425</v>
      </c>
      <c r="M6" s="62"/>
      <c r="N6" s="62"/>
      <c r="O6" s="62"/>
      <c r="P6" s="62"/>
      <c r="Q6" s="62"/>
      <c r="R6" s="62"/>
      <c r="S6" s="62"/>
      <c r="T6" s="63"/>
      <c r="W6" s="37" t="s">
        <v>36</v>
      </c>
      <c r="X6" s="38"/>
      <c r="Y6" s="38"/>
      <c r="Z6" s="38"/>
      <c r="AA6" s="38"/>
      <c r="AB6" s="38"/>
      <c r="AC6" s="38"/>
      <c r="AD6" s="38"/>
      <c r="AE6" s="38"/>
      <c r="AF6" s="39"/>
      <c r="AG6" s="1"/>
      <c r="AH6" s="1"/>
    </row>
    <row r="7" spans="2:34" x14ac:dyDescent="0.25">
      <c r="B7" s="55"/>
      <c r="C7" s="56"/>
      <c r="D7" s="56"/>
      <c r="E7" s="56"/>
      <c r="F7" s="56"/>
      <c r="G7" s="56"/>
      <c r="H7" s="56"/>
      <c r="I7" s="57"/>
      <c r="L7" s="64"/>
      <c r="M7" s="65"/>
      <c r="N7" s="65"/>
      <c r="O7" s="65"/>
      <c r="P7" s="65"/>
      <c r="Q7" s="65"/>
      <c r="R7" s="65"/>
      <c r="S7" s="65"/>
      <c r="T7" s="66"/>
      <c r="W7" s="40"/>
      <c r="X7" s="41"/>
      <c r="Y7" s="41"/>
      <c r="Z7" s="41"/>
      <c r="AA7" s="41"/>
      <c r="AB7" s="41"/>
      <c r="AC7" s="41"/>
      <c r="AD7" s="41"/>
      <c r="AE7" s="41"/>
      <c r="AF7" s="42"/>
      <c r="AG7" s="1"/>
      <c r="AH7" s="1"/>
    </row>
    <row r="8" spans="2:34" x14ac:dyDescent="0.25">
      <c r="B8" s="55"/>
      <c r="C8" s="56"/>
      <c r="D8" s="56"/>
      <c r="E8" s="56"/>
      <c r="F8" s="56"/>
      <c r="G8" s="56"/>
      <c r="H8" s="56"/>
      <c r="I8" s="57"/>
      <c r="L8" s="64"/>
      <c r="M8" s="65"/>
      <c r="N8" s="65"/>
      <c r="O8" s="65"/>
      <c r="P8" s="65"/>
      <c r="Q8" s="65"/>
      <c r="R8" s="65"/>
      <c r="S8" s="65"/>
      <c r="T8" s="66"/>
      <c r="W8" s="40"/>
      <c r="X8" s="41"/>
      <c r="Y8" s="41"/>
      <c r="Z8" s="41"/>
      <c r="AA8" s="41"/>
      <c r="AB8" s="41"/>
      <c r="AC8" s="41"/>
      <c r="AD8" s="41"/>
      <c r="AE8" s="41"/>
      <c r="AF8" s="42"/>
      <c r="AG8" s="1"/>
      <c r="AH8" s="1"/>
    </row>
    <row r="9" spans="2:34" x14ac:dyDescent="0.25">
      <c r="B9" s="55"/>
      <c r="C9" s="56"/>
      <c r="D9" s="56"/>
      <c r="E9" s="56"/>
      <c r="F9" s="56"/>
      <c r="G9" s="56"/>
      <c r="H9" s="56"/>
      <c r="I9" s="57"/>
      <c r="L9" s="64"/>
      <c r="M9" s="65"/>
      <c r="N9" s="65"/>
      <c r="O9" s="65"/>
      <c r="P9" s="65"/>
      <c r="Q9" s="65"/>
      <c r="R9" s="65"/>
      <c r="S9" s="65"/>
      <c r="T9" s="66"/>
      <c r="W9" s="40"/>
      <c r="X9" s="41"/>
      <c r="Y9" s="41"/>
      <c r="Z9" s="41"/>
      <c r="AA9" s="41"/>
      <c r="AB9" s="41"/>
      <c r="AC9" s="41"/>
      <c r="AD9" s="41"/>
      <c r="AE9" s="41"/>
      <c r="AF9" s="42"/>
      <c r="AG9" s="1"/>
      <c r="AH9" s="1"/>
    </row>
    <row r="10" spans="2:34" x14ac:dyDescent="0.25">
      <c r="B10" s="55"/>
      <c r="C10" s="56"/>
      <c r="D10" s="56"/>
      <c r="E10" s="56"/>
      <c r="F10" s="56"/>
      <c r="G10" s="56"/>
      <c r="H10" s="56"/>
      <c r="I10" s="57"/>
      <c r="L10" s="64"/>
      <c r="M10" s="65"/>
      <c r="N10" s="65"/>
      <c r="O10" s="65"/>
      <c r="P10" s="65"/>
      <c r="Q10" s="65"/>
      <c r="R10" s="65"/>
      <c r="S10" s="65"/>
      <c r="T10" s="66"/>
      <c r="W10" s="40"/>
      <c r="X10" s="41"/>
      <c r="Y10" s="41"/>
      <c r="Z10" s="41"/>
      <c r="AA10" s="41"/>
      <c r="AB10" s="41"/>
      <c r="AC10" s="41"/>
      <c r="AD10" s="41"/>
      <c r="AE10" s="41"/>
      <c r="AF10" s="42"/>
      <c r="AG10" s="1"/>
      <c r="AH10" s="1"/>
    </row>
    <row r="11" spans="2:34" x14ac:dyDescent="0.25">
      <c r="B11" s="55"/>
      <c r="C11" s="56"/>
      <c r="D11" s="56"/>
      <c r="E11" s="56"/>
      <c r="F11" s="56"/>
      <c r="G11" s="56"/>
      <c r="H11" s="56"/>
      <c r="I11" s="57"/>
      <c r="L11" s="64"/>
      <c r="M11" s="65"/>
      <c r="N11" s="65"/>
      <c r="O11" s="65"/>
      <c r="P11" s="65"/>
      <c r="Q11" s="65"/>
      <c r="R11" s="65"/>
      <c r="S11" s="65"/>
      <c r="T11" s="66"/>
      <c r="W11" s="40"/>
      <c r="X11" s="41"/>
      <c r="Y11" s="41"/>
      <c r="Z11" s="41"/>
      <c r="AA11" s="41"/>
      <c r="AB11" s="41"/>
      <c r="AC11" s="41"/>
      <c r="AD11" s="41"/>
      <c r="AE11" s="41"/>
      <c r="AF11" s="42"/>
      <c r="AG11" s="1"/>
      <c r="AH11" s="1"/>
    </row>
    <row r="12" spans="2:34" x14ac:dyDescent="0.25">
      <c r="B12" s="55"/>
      <c r="C12" s="56"/>
      <c r="D12" s="56"/>
      <c r="E12" s="56"/>
      <c r="F12" s="56"/>
      <c r="G12" s="56"/>
      <c r="H12" s="56"/>
      <c r="I12" s="57"/>
      <c r="L12" s="64"/>
      <c r="M12" s="65"/>
      <c r="N12" s="65"/>
      <c r="O12" s="65"/>
      <c r="P12" s="65"/>
      <c r="Q12" s="65"/>
      <c r="R12" s="65"/>
      <c r="S12" s="65"/>
      <c r="T12" s="66"/>
      <c r="W12" s="40"/>
      <c r="X12" s="41"/>
      <c r="Y12" s="41"/>
      <c r="Z12" s="41"/>
      <c r="AA12" s="41"/>
      <c r="AB12" s="41"/>
      <c r="AC12" s="41"/>
      <c r="AD12" s="41"/>
      <c r="AE12" s="41"/>
      <c r="AF12" s="42"/>
      <c r="AG12" s="1"/>
      <c r="AH12" s="1"/>
    </row>
    <row r="13" spans="2:34" x14ac:dyDescent="0.25">
      <c r="B13" s="55"/>
      <c r="C13" s="56"/>
      <c r="D13" s="56"/>
      <c r="E13" s="56"/>
      <c r="F13" s="56"/>
      <c r="G13" s="56"/>
      <c r="H13" s="56"/>
      <c r="I13" s="57"/>
      <c r="L13" s="64"/>
      <c r="M13" s="65"/>
      <c r="N13" s="65"/>
      <c r="O13" s="65"/>
      <c r="P13" s="65"/>
      <c r="Q13" s="65"/>
      <c r="R13" s="65"/>
      <c r="S13" s="65"/>
      <c r="T13" s="66"/>
      <c r="W13" s="40"/>
      <c r="X13" s="41"/>
      <c r="Y13" s="41"/>
      <c r="Z13" s="41"/>
      <c r="AA13" s="41"/>
      <c r="AB13" s="41"/>
      <c r="AC13" s="41"/>
      <c r="AD13" s="41"/>
      <c r="AE13" s="41"/>
      <c r="AF13" s="42"/>
      <c r="AG13" s="1"/>
      <c r="AH13" s="1"/>
    </row>
    <row r="14" spans="2:34" x14ac:dyDescent="0.25">
      <c r="B14" s="55"/>
      <c r="C14" s="56"/>
      <c r="D14" s="56"/>
      <c r="E14" s="56"/>
      <c r="F14" s="56"/>
      <c r="G14" s="56"/>
      <c r="H14" s="56"/>
      <c r="I14" s="57"/>
      <c r="L14" s="64"/>
      <c r="M14" s="65"/>
      <c r="N14" s="65"/>
      <c r="O14" s="65"/>
      <c r="P14" s="65"/>
      <c r="Q14" s="65"/>
      <c r="R14" s="65"/>
      <c r="S14" s="65"/>
      <c r="T14" s="66"/>
      <c r="W14" s="40"/>
      <c r="X14" s="41"/>
      <c r="Y14" s="41"/>
      <c r="Z14" s="41"/>
      <c r="AA14" s="41"/>
      <c r="AB14" s="41"/>
      <c r="AC14" s="41"/>
      <c r="AD14" s="41"/>
      <c r="AE14" s="41"/>
      <c r="AF14" s="42"/>
      <c r="AG14" s="1"/>
      <c r="AH14" s="1"/>
    </row>
    <row r="15" spans="2:34" x14ac:dyDescent="0.25">
      <c r="B15" s="55"/>
      <c r="C15" s="56"/>
      <c r="D15" s="56"/>
      <c r="E15" s="56"/>
      <c r="F15" s="56"/>
      <c r="G15" s="56"/>
      <c r="H15" s="56"/>
      <c r="I15" s="57"/>
      <c r="L15" s="64"/>
      <c r="M15" s="65"/>
      <c r="N15" s="65"/>
      <c r="O15" s="65"/>
      <c r="P15" s="65"/>
      <c r="Q15" s="65"/>
      <c r="R15" s="65"/>
      <c r="S15" s="65"/>
      <c r="T15" s="66"/>
      <c r="W15" s="40"/>
      <c r="X15" s="41"/>
      <c r="Y15" s="41"/>
      <c r="Z15" s="41"/>
      <c r="AA15" s="41"/>
      <c r="AB15" s="41"/>
      <c r="AC15" s="41"/>
      <c r="AD15" s="41"/>
      <c r="AE15" s="41"/>
      <c r="AF15" s="42"/>
      <c r="AG15" s="1"/>
      <c r="AH15" s="1"/>
    </row>
    <row r="16" spans="2:34" x14ac:dyDescent="0.25">
      <c r="B16" s="55"/>
      <c r="C16" s="56"/>
      <c r="D16" s="56"/>
      <c r="E16" s="56"/>
      <c r="F16" s="56"/>
      <c r="G16" s="56"/>
      <c r="H16" s="56"/>
      <c r="I16" s="57"/>
      <c r="L16" s="64"/>
      <c r="M16" s="65"/>
      <c r="N16" s="65"/>
      <c r="O16" s="65"/>
      <c r="P16" s="65"/>
      <c r="Q16" s="65"/>
      <c r="R16" s="65"/>
      <c r="S16" s="65"/>
      <c r="T16" s="66"/>
      <c r="W16" s="40"/>
      <c r="X16" s="41"/>
      <c r="Y16" s="41"/>
      <c r="Z16" s="41"/>
      <c r="AA16" s="41"/>
      <c r="AB16" s="41"/>
      <c r="AC16" s="41"/>
      <c r="AD16" s="41"/>
      <c r="AE16" s="41"/>
      <c r="AF16" s="42"/>
      <c r="AG16" s="1"/>
      <c r="AH16" s="1"/>
    </row>
    <row r="17" spans="2:34" x14ac:dyDescent="0.25">
      <c r="B17" s="55"/>
      <c r="C17" s="56"/>
      <c r="D17" s="56"/>
      <c r="E17" s="56"/>
      <c r="F17" s="56"/>
      <c r="G17" s="56"/>
      <c r="H17" s="56"/>
      <c r="I17" s="57"/>
      <c r="L17" s="64"/>
      <c r="M17" s="65"/>
      <c r="N17" s="65"/>
      <c r="O17" s="65"/>
      <c r="P17" s="65"/>
      <c r="Q17" s="65"/>
      <c r="R17" s="65"/>
      <c r="S17" s="65"/>
      <c r="T17" s="66"/>
      <c r="W17" s="40"/>
      <c r="X17" s="41"/>
      <c r="Y17" s="41"/>
      <c r="Z17" s="41"/>
      <c r="AA17" s="41"/>
      <c r="AB17" s="41"/>
      <c r="AC17" s="41"/>
      <c r="AD17" s="41"/>
      <c r="AE17" s="41"/>
      <c r="AF17" s="42"/>
      <c r="AG17" s="1"/>
      <c r="AH17" s="1"/>
    </row>
    <row r="18" spans="2:34" x14ac:dyDescent="0.25">
      <c r="B18" s="55"/>
      <c r="C18" s="56"/>
      <c r="D18" s="56"/>
      <c r="E18" s="56"/>
      <c r="F18" s="56"/>
      <c r="G18" s="56"/>
      <c r="H18" s="56"/>
      <c r="I18" s="57"/>
      <c r="L18" s="64"/>
      <c r="M18" s="65"/>
      <c r="N18" s="65"/>
      <c r="O18" s="65"/>
      <c r="P18" s="65"/>
      <c r="Q18" s="65"/>
      <c r="R18" s="65"/>
      <c r="S18" s="65"/>
      <c r="T18" s="66"/>
      <c r="W18" s="40"/>
      <c r="X18" s="41"/>
      <c r="Y18" s="41"/>
      <c r="Z18" s="41"/>
      <c r="AA18" s="41"/>
      <c r="AB18" s="41"/>
      <c r="AC18" s="41"/>
      <c r="AD18" s="41"/>
      <c r="AE18" s="41"/>
      <c r="AF18" s="42"/>
      <c r="AG18" s="1"/>
      <c r="AH18" s="1"/>
    </row>
    <row r="19" spans="2:34" x14ac:dyDescent="0.25">
      <c r="B19" s="55"/>
      <c r="C19" s="56"/>
      <c r="D19" s="56"/>
      <c r="E19" s="56"/>
      <c r="F19" s="56"/>
      <c r="G19" s="56"/>
      <c r="H19" s="56"/>
      <c r="I19" s="57"/>
      <c r="L19" s="64"/>
      <c r="M19" s="65"/>
      <c r="N19" s="65"/>
      <c r="O19" s="65"/>
      <c r="P19" s="65"/>
      <c r="Q19" s="65"/>
      <c r="R19" s="65"/>
      <c r="S19" s="65"/>
      <c r="T19" s="66"/>
      <c r="W19" s="40"/>
      <c r="X19" s="41"/>
      <c r="Y19" s="41"/>
      <c r="Z19" s="41"/>
      <c r="AA19" s="41"/>
      <c r="AB19" s="41"/>
      <c r="AC19" s="41"/>
      <c r="AD19" s="41"/>
      <c r="AE19" s="41"/>
      <c r="AF19" s="42"/>
      <c r="AG19" s="1"/>
      <c r="AH19" s="1"/>
    </row>
    <row r="20" spans="2:34" x14ac:dyDescent="0.25">
      <c r="B20" s="55"/>
      <c r="C20" s="56"/>
      <c r="D20" s="56"/>
      <c r="E20" s="56"/>
      <c r="F20" s="56"/>
      <c r="G20" s="56"/>
      <c r="H20" s="56"/>
      <c r="I20" s="57"/>
      <c r="L20" s="64"/>
      <c r="M20" s="65"/>
      <c r="N20" s="65"/>
      <c r="O20" s="65"/>
      <c r="P20" s="65"/>
      <c r="Q20" s="65"/>
      <c r="R20" s="65"/>
      <c r="S20" s="65"/>
      <c r="T20" s="66"/>
      <c r="W20" s="40"/>
      <c r="X20" s="41"/>
      <c r="Y20" s="41"/>
      <c r="Z20" s="41"/>
      <c r="AA20" s="41"/>
      <c r="AB20" s="41"/>
      <c r="AC20" s="41"/>
      <c r="AD20" s="41"/>
      <c r="AE20" s="41"/>
      <c r="AF20" s="42"/>
      <c r="AG20" s="1"/>
      <c r="AH20" s="1"/>
    </row>
    <row r="21" spans="2:34" x14ac:dyDescent="0.25">
      <c r="B21" s="55"/>
      <c r="C21" s="56"/>
      <c r="D21" s="56"/>
      <c r="E21" s="56"/>
      <c r="F21" s="56"/>
      <c r="G21" s="56"/>
      <c r="H21" s="56"/>
      <c r="I21" s="57"/>
      <c r="L21" s="64"/>
      <c r="M21" s="65"/>
      <c r="N21" s="65"/>
      <c r="O21" s="65"/>
      <c r="P21" s="65"/>
      <c r="Q21" s="65"/>
      <c r="R21" s="65"/>
      <c r="S21" s="65"/>
      <c r="T21" s="66"/>
      <c r="W21" s="40"/>
      <c r="X21" s="41"/>
      <c r="Y21" s="41"/>
      <c r="Z21" s="41"/>
      <c r="AA21" s="41"/>
      <c r="AB21" s="41"/>
      <c r="AC21" s="41"/>
      <c r="AD21" s="41"/>
      <c r="AE21" s="41"/>
      <c r="AF21" s="42"/>
      <c r="AG21" s="1"/>
      <c r="AH21" s="1"/>
    </row>
    <row r="22" spans="2:34" x14ac:dyDescent="0.25">
      <c r="B22" s="58"/>
      <c r="C22" s="59"/>
      <c r="D22" s="59"/>
      <c r="E22" s="59"/>
      <c r="F22" s="59"/>
      <c r="G22" s="59"/>
      <c r="H22" s="59"/>
      <c r="I22" s="60"/>
      <c r="L22" s="64"/>
      <c r="M22" s="65"/>
      <c r="N22" s="65"/>
      <c r="O22" s="65"/>
      <c r="P22" s="65"/>
      <c r="Q22" s="65"/>
      <c r="R22" s="65"/>
      <c r="S22" s="65"/>
      <c r="T22" s="66"/>
      <c r="W22" s="40"/>
      <c r="X22" s="41"/>
      <c r="Y22" s="41"/>
      <c r="Z22" s="41"/>
      <c r="AA22" s="41"/>
      <c r="AB22" s="41"/>
      <c r="AC22" s="41"/>
      <c r="AD22" s="41"/>
      <c r="AE22" s="41"/>
      <c r="AF22" s="42"/>
      <c r="AG22" s="1"/>
      <c r="AH22" s="1"/>
    </row>
    <row r="23" spans="2:34" x14ac:dyDescent="0.25">
      <c r="L23" s="64"/>
      <c r="M23" s="65"/>
      <c r="N23" s="65"/>
      <c r="O23" s="65"/>
      <c r="P23" s="65"/>
      <c r="Q23" s="65"/>
      <c r="R23" s="65"/>
      <c r="S23" s="65"/>
      <c r="T23" s="66"/>
      <c r="W23" s="40"/>
      <c r="X23" s="41"/>
      <c r="Y23" s="41"/>
      <c r="Z23" s="41"/>
      <c r="AA23" s="41"/>
      <c r="AB23" s="41"/>
      <c r="AC23" s="41"/>
      <c r="AD23" s="41"/>
      <c r="AE23" s="41"/>
      <c r="AF23" s="42"/>
      <c r="AG23" s="1"/>
      <c r="AH23" s="1"/>
    </row>
    <row r="24" spans="2:34" x14ac:dyDescent="0.25">
      <c r="L24" s="64"/>
      <c r="M24" s="65"/>
      <c r="N24" s="65"/>
      <c r="O24" s="65"/>
      <c r="P24" s="65"/>
      <c r="Q24" s="65"/>
      <c r="R24" s="65"/>
      <c r="S24" s="65"/>
      <c r="T24" s="66"/>
      <c r="W24" s="40"/>
      <c r="X24" s="41"/>
      <c r="Y24" s="41"/>
      <c r="Z24" s="41"/>
      <c r="AA24" s="41"/>
      <c r="AB24" s="41"/>
      <c r="AC24" s="41"/>
      <c r="AD24" s="41"/>
      <c r="AE24" s="41"/>
      <c r="AF24" s="42"/>
      <c r="AG24" s="1"/>
      <c r="AH24" s="1"/>
    </row>
    <row r="25" spans="2:34" x14ac:dyDescent="0.25">
      <c r="L25" s="64"/>
      <c r="M25" s="65"/>
      <c r="N25" s="65"/>
      <c r="O25" s="65"/>
      <c r="P25" s="65"/>
      <c r="Q25" s="65"/>
      <c r="R25" s="65"/>
      <c r="S25" s="65"/>
      <c r="T25" s="66"/>
      <c r="W25" s="40"/>
      <c r="X25" s="41"/>
      <c r="Y25" s="41"/>
      <c r="Z25" s="41"/>
      <c r="AA25" s="41"/>
      <c r="AB25" s="41"/>
      <c r="AC25" s="41"/>
      <c r="AD25" s="41"/>
      <c r="AE25" s="41"/>
      <c r="AF25" s="42"/>
      <c r="AG25" s="1"/>
      <c r="AH25" s="1"/>
    </row>
    <row r="26" spans="2:34" x14ac:dyDescent="0.25">
      <c r="L26" s="64"/>
      <c r="M26" s="65"/>
      <c r="N26" s="65"/>
      <c r="O26" s="65"/>
      <c r="P26" s="65"/>
      <c r="Q26" s="65"/>
      <c r="R26" s="65"/>
      <c r="S26" s="65"/>
      <c r="T26" s="66"/>
      <c r="W26" s="40"/>
      <c r="X26" s="41"/>
      <c r="Y26" s="41"/>
      <c r="Z26" s="41"/>
      <c r="AA26" s="41"/>
      <c r="AB26" s="41"/>
      <c r="AC26" s="41"/>
      <c r="AD26" s="41"/>
      <c r="AE26" s="41"/>
      <c r="AF26" s="42"/>
      <c r="AG26" s="1"/>
      <c r="AH26" s="1"/>
    </row>
    <row r="27" spans="2:34" x14ac:dyDescent="0.25">
      <c r="L27" s="64"/>
      <c r="M27" s="65"/>
      <c r="N27" s="65"/>
      <c r="O27" s="65"/>
      <c r="P27" s="65"/>
      <c r="Q27" s="65"/>
      <c r="R27" s="65"/>
      <c r="S27" s="65"/>
      <c r="T27" s="66"/>
      <c r="W27" s="40"/>
      <c r="X27" s="41"/>
      <c r="Y27" s="41"/>
      <c r="Z27" s="41"/>
      <c r="AA27" s="41"/>
      <c r="AB27" s="41"/>
      <c r="AC27" s="41"/>
      <c r="AD27" s="41"/>
      <c r="AE27" s="41"/>
      <c r="AF27" s="42"/>
      <c r="AG27" s="1"/>
      <c r="AH27" s="1"/>
    </row>
    <row r="28" spans="2:34" x14ac:dyDescent="0.25">
      <c r="L28" s="64"/>
      <c r="M28" s="65"/>
      <c r="N28" s="65"/>
      <c r="O28" s="65"/>
      <c r="P28" s="65"/>
      <c r="Q28" s="65"/>
      <c r="R28" s="65"/>
      <c r="S28" s="65"/>
      <c r="T28" s="66"/>
      <c r="W28" s="40"/>
      <c r="X28" s="41"/>
      <c r="Y28" s="41"/>
      <c r="Z28" s="41"/>
      <c r="AA28" s="41"/>
      <c r="AB28" s="41"/>
      <c r="AC28" s="41"/>
      <c r="AD28" s="41"/>
      <c r="AE28" s="41"/>
      <c r="AF28" s="42"/>
      <c r="AG28" s="1"/>
      <c r="AH28" s="1"/>
    </row>
    <row r="29" spans="2:34" x14ac:dyDescent="0.25">
      <c r="L29" s="64"/>
      <c r="M29" s="65"/>
      <c r="N29" s="65"/>
      <c r="O29" s="65"/>
      <c r="P29" s="65"/>
      <c r="Q29" s="65"/>
      <c r="R29" s="65"/>
      <c r="S29" s="65"/>
      <c r="T29" s="66"/>
      <c r="W29" s="40"/>
      <c r="X29" s="41"/>
      <c r="Y29" s="41"/>
      <c r="Z29" s="41"/>
      <c r="AA29" s="41"/>
      <c r="AB29" s="41"/>
      <c r="AC29" s="41"/>
      <c r="AD29" s="41"/>
      <c r="AE29" s="41"/>
      <c r="AF29" s="42"/>
      <c r="AG29" s="1"/>
      <c r="AH29" s="1"/>
    </row>
    <row r="30" spans="2:34" x14ac:dyDescent="0.25">
      <c r="L30" s="64"/>
      <c r="M30" s="65"/>
      <c r="N30" s="65"/>
      <c r="O30" s="65"/>
      <c r="P30" s="65"/>
      <c r="Q30" s="65"/>
      <c r="R30" s="65"/>
      <c r="S30" s="65"/>
      <c r="T30" s="66"/>
      <c r="W30" s="40"/>
      <c r="X30" s="41"/>
      <c r="Y30" s="41"/>
      <c r="Z30" s="41"/>
      <c r="AA30" s="41"/>
      <c r="AB30" s="41"/>
      <c r="AC30" s="41"/>
      <c r="AD30" s="41"/>
      <c r="AE30" s="41"/>
      <c r="AF30" s="42"/>
      <c r="AG30" s="1"/>
      <c r="AH30" s="1"/>
    </row>
    <row r="31" spans="2:34" x14ac:dyDescent="0.25">
      <c r="L31" s="64"/>
      <c r="M31" s="65"/>
      <c r="N31" s="65"/>
      <c r="O31" s="65"/>
      <c r="P31" s="65"/>
      <c r="Q31" s="65"/>
      <c r="R31" s="65"/>
      <c r="S31" s="65"/>
      <c r="T31" s="66"/>
      <c r="W31" s="40"/>
      <c r="X31" s="41"/>
      <c r="Y31" s="41"/>
      <c r="Z31" s="41"/>
      <c r="AA31" s="41"/>
      <c r="AB31" s="41"/>
      <c r="AC31" s="41"/>
      <c r="AD31" s="41"/>
      <c r="AE31" s="41"/>
      <c r="AF31" s="42"/>
      <c r="AG31" s="1"/>
      <c r="AH31" s="1"/>
    </row>
    <row r="32" spans="2:34" x14ac:dyDescent="0.25">
      <c r="L32" s="64"/>
      <c r="M32" s="65"/>
      <c r="N32" s="65"/>
      <c r="O32" s="65"/>
      <c r="P32" s="65"/>
      <c r="Q32" s="65"/>
      <c r="R32" s="65"/>
      <c r="S32" s="65"/>
      <c r="T32" s="66"/>
      <c r="W32" s="40"/>
      <c r="X32" s="41"/>
      <c r="Y32" s="41"/>
      <c r="Z32" s="41"/>
      <c r="AA32" s="41"/>
      <c r="AB32" s="41"/>
      <c r="AC32" s="41"/>
      <c r="AD32" s="41"/>
      <c r="AE32" s="41"/>
      <c r="AF32" s="42"/>
      <c r="AG32" s="1"/>
      <c r="AH32" s="1"/>
    </row>
    <row r="33" spans="12:34" x14ac:dyDescent="0.25">
      <c r="L33" s="64"/>
      <c r="M33" s="65"/>
      <c r="N33" s="65"/>
      <c r="O33" s="65"/>
      <c r="P33" s="65"/>
      <c r="Q33" s="65"/>
      <c r="R33" s="65"/>
      <c r="S33" s="65"/>
      <c r="T33" s="66"/>
      <c r="W33" s="40"/>
      <c r="X33" s="41"/>
      <c r="Y33" s="41"/>
      <c r="Z33" s="41"/>
      <c r="AA33" s="41"/>
      <c r="AB33" s="41"/>
      <c r="AC33" s="41"/>
      <c r="AD33" s="41"/>
      <c r="AE33" s="41"/>
      <c r="AF33" s="42"/>
      <c r="AG33" s="1"/>
      <c r="AH33" s="1"/>
    </row>
    <row r="34" spans="12:34" x14ac:dyDescent="0.25">
      <c r="L34" s="64"/>
      <c r="M34" s="65"/>
      <c r="N34" s="65"/>
      <c r="O34" s="65"/>
      <c r="P34" s="65"/>
      <c r="Q34" s="65"/>
      <c r="R34" s="65"/>
      <c r="S34" s="65"/>
      <c r="T34" s="66"/>
      <c r="W34" s="40"/>
      <c r="X34" s="41"/>
      <c r="Y34" s="41"/>
      <c r="Z34" s="41"/>
      <c r="AA34" s="41"/>
      <c r="AB34" s="41"/>
      <c r="AC34" s="41"/>
      <c r="AD34" s="41"/>
      <c r="AE34" s="41"/>
      <c r="AF34" s="42"/>
      <c r="AG34" s="1"/>
      <c r="AH34" s="1"/>
    </row>
    <row r="35" spans="12:34" x14ac:dyDescent="0.25">
      <c r="L35" s="64"/>
      <c r="M35" s="65"/>
      <c r="N35" s="65"/>
      <c r="O35" s="65"/>
      <c r="P35" s="65"/>
      <c r="Q35" s="65"/>
      <c r="R35" s="65"/>
      <c r="S35" s="65"/>
      <c r="T35" s="66"/>
      <c r="W35" s="40"/>
      <c r="X35" s="41"/>
      <c r="Y35" s="41"/>
      <c r="Z35" s="41"/>
      <c r="AA35" s="41"/>
      <c r="AB35" s="41"/>
      <c r="AC35" s="41"/>
      <c r="AD35" s="41"/>
      <c r="AE35" s="41"/>
      <c r="AF35" s="42"/>
      <c r="AG35" s="1"/>
      <c r="AH35" s="1"/>
    </row>
    <row r="36" spans="12:34" x14ac:dyDescent="0.25">
      <c r="L36" s="64"/>
      <c r="M36" s="65"/>
      <c r="N36" s="65"/>
      <c r="O36" s="65"/>
      <c r="P36" s="65"/>
      <c r="Q36" s="65"/>
      <c r="R36" s="65"/>
      <c r="S36" s="65"/>
      <c r="T36" s="66"/>
      <c r="W36" s="40"/>
      <c r="X36" s="41"/>
      <c r="Y36" s="41"/>
      <c r="Z36" s="41"/>
      <c r="AA36" s="41"/>
      <c r="AB36" s="41"/>
      <c r="AC36" s="41"/>
      <c r="AD36" s="41"/>
      <c r="AE36" s="41"/>
      <c r="AF36" s="42"/>
      <c r="AG36" s="1"/>
      <c r="AH36" s="1"/>
    </row>
    <row r="37" spans="12:34" x14ac:dyDescent="0.25">
      <c r="L37" s="64"/>
      <c r="M37" s="65"/>
      <c r="N37" s="65"/>
      <c r="O37" s="65"/>
      <c r="P37" s="65"/>
      <c r="Q37" s="65"/>
      <c r="R37" s="65"/>
      <c r="S37" s="65"/>
      <c r="T37" s="66"/>
      <c r="W37" s="40"/>
      <c r="X37" s="41"/>
      <c r="Y37" s="41"/>
      <c r="Z37" s="41"/>
      <c r="AA37" s="41"/>
      <c r="AB37" s="41"/>
      <c r="AC37" s="41"/>
      <c r="AD37" s="41"/>
      <c r="AE37" s="41"/>
      <c r="AF37" s="42"/>
      <c r="AG37" s="1"/>
      <c r="AH37" s="1"/>
    </row>
    <row r="38" spans="12:34" x14ac:dyDescent="0.25">
      <c r="L38" s="64"/>
      <c r="M38" s="65"/>
      <c r="N38" s="65"/>
      <c r="O38" s="65"/>
      <c r="P38" s="65"/>
      <c r="Q38" s="65"/>
      <c r="R38" s="65"/>
      <c r="S38" s="65"/>
      <c r="T38" s="66"/>
      <c r="W38" s="40"/>
      <c r="X38" s="41"/>
      <c r="Y38" s="41"/>
      <c r="Z38" s="41"/>
      <c r="AA38" s="41"/>
      <c r="AB38" s="41"/>
      <c r="AC38" s="41"/>
      <c r="AD38" s="41"/>
      <c r="AE38" s="41"/>
      <c r="AF38" s="42"/>
      <c r="AG38" s="1"/>
      <c r="AH38" s="1"/>
    </row>
    <row r="39" spans="12:34" x14ac:dyDescent="0.25">
      <c r="L39" s="64"/>
      <c r="M39" s="65"/>
      <c r="N39" s="65"/>
      <c r="O39" s="65"/>
      <c r="P39" s="65"/>
      <c r="Q39" s="65"/>
      <c r="R39" s="65"/>
      <c r="S39" s="65"/>
      <c r="T39" s="66"/>
      <c r="W39" s="40"/>
      <c r="X39" s="41"/>
      <c r="Y39" s="41"/>
      <c r="Z39" s="41"/>
      <c r="AA39" s="41"/>
      <c r="AB39" s="41"/>
      <c r="AC39" s="41"/>
      <c r="AD39" s="41"/>
      <c r="AE39" s="41"/>
      <c r="AF39" s="42"/>
      <c r="AG39" s="1"/>
      <c r="AH39" s="1"/>
    </row>
    <row r="40" spans="12:34" x14ac:dyDescent="0.25">
      <c r="L40" s="64"/>
      <c r="M40" s="65"/>
      <c r="N40" s="65"/>
      <c r="O40" s="65"/>
      <c r="P40" s="65"/>
      <c r="Q40" s="65"/>
      <c r="R40" s="65"/>
      <c r="S40" s="65"/>
      <c r="T40" s="66"/>
      <c r="W40" s="40"/>
      <c r="X40" s="41"/>
      <c r="Y40" s="41"/>
      <c r="Z40" s="41"/>
      <c r="AA40" s="41"/>
      <c r="AB40" s="41"/>
      <c r="AC40" s="41"/>
      <c r="AD40" s="41"/>
      <c r="AE40" s="41"/>
      <c r="AF40" s="42"/>
      <c r="AG40" s="1"/>
      <c r="AH40" s="1"/>
    </row>
    <row r="41" spans="12:34" x14ac:dyDescent="0.25">
      <c r="L41" s="64"/>
      <c r="M41" s="65"/>
      <c r="N41" s="65"/>
      <c r="O41" s="65"/>
      <c r="P41" s="65"/>
      <c r="Q41" s="65"/>
      <c r="R41" s="65"/>
      <c r="S41" s="65"/>
      <c r="T41" s="66"/>
      <c r="W41" s="40"/>
      <c r="X41" s="41"/>
      <c r="Y41" s="41"/>
      <c r="Z41" s="41"/>
      <c r="AA41" s="41"/>
      <c r="AB41" s="41"/>
      <c r="AC41" s="41"/>
      <c r="AD41" s="41"/>
      <c r="AE41" s="41"/>
      <c r="AF41" s="42"/>
      <c r="AG41" s="1"/>
      <c r="AH41" s="1"/>
    </row>
    <row r="42" spans="12:34" x14ac:dyDescent="0.25">
      <c r="L42" s="64"/>
      <c r="M42" s="65"/>
      <c r="N42" s="65"/>
      <c r="O42" s="65"/>
      <c r="P42" s="65"/>
      <c r="Q42" s="65"/>
      <c r="R42" s="65"/>
      <c r="S42" s="65"/>
      <c r="T42" s="66"/>
      <c r="W42" s="40"/>
      <c r="X42" s="41"/>
      <c r="Y42" s="41"/>
      <c r="Z42" s="41"/>
      <c r="AA42" s="41"/>
      <c r="AB42" s="41"/>
      <c r="AC42" s="41"/>
      <c r="AD42" s="41"/>
      <c r="AE42" s="41"/>
      <c r="AF42" s="42"/>
      <c r="AG42" s="1"/>
      <c r="AH42" s="1"/>
    </row>
    <row r="43" spans="12:34" x14ac:dyDescent="0.25">
      <c r="L43" s="64"/>
      <c r="M43" s="65"/>
      <c r="N43" s="65"/>
      <c r="O43" s="65"/>
      <c r="P43" s="65"/>
      <c r="Q43" s="65"/>
      <c r="R43" s="65"/>
      <c r="S43" s="65"/>
      <c r="T43" s="66"/>
      <c r="W43" s="40"/>
      <c r="X43" s="41"/>
      <c r="Y43" s="41"/>
      <c r="Z43" s="41"/>
      <c r="AA43" s="41"/>
      <c r="AB43" s="41"/>
      <c r="AC43" s="41"/>
      <c r="AD43" s="41"/>
      <c r="AE43" s="41"/>
      <c r="AF43" s="42"/>
      <c r="AG43" s="1"/>
      <c r="AH43" s="1"/>
    </row>
    <row r="44" spans="12:34" x14ac:dyDescent="0.25">
      <c r="L44" s="64"/>
      <c r="M44" s="65"/>
      <c r="N44" s="65"/>
      <c r="O44" s="65"/>
      <c r="P44" s="65"/>
      <c r="Q44" s="65"/>
      <c r="R44" s="65"/>
      <c r="S44" s="65"/>
      <c r="T44" s="66"/>
      <c r="W44" s="40"/>
      <c r="X44" s="41"/>
      <c r="Y44" s="41"/>
      <c r="Z44" s="41"/>
      <c r="AA44" s="41"/>
      <c r="AB44" s="41"/>
      <c r="AC44" s="41"/>
      <c r="AD44" s="41"/>
      <c r="AE44" s="41"/>
      <c r="AF44" s="42"/>
      <c r="AG44" s="1"/>
      <c r="AH44" s="1"/>
    </row>
    <row r="45" spans="12:34" x14ac:dyDescent="0.25">
      <c r="L45" s="64"/>
      <c r="M45" s="65"/>
      <c r="N45" s="65"/>
      <c r="O45" s="65"/>
      <c r="P45" s="65"/>
      <c r="Q45" s="65"/>
      <c r="R45" s="65"/>
      <c r="S45" s="65"/>
      <c r="T45" s="66"/>
      <c r="W45" s="40"/>
      <c r="X45" s="41"/>
      <c r="Y45" s="41"/>
      <c r="Z45" s="41"/>
      <c r="AA45" s="41"/>
      <c r="AB45" s="41"/>
      <c r="AC45" s="41"/>
      <c r="AD45" s="41"/>
      <c r="AE45" s="41"/>
      <c r="AF45" s="42"/>
      <c r="AG45" s="1"/>
      <c r="AH45" s="1"/>
    </row>
    <row r="46" spans="12:34" x14ac:dyDescent="0.25">
      <c r="L46" s="64"/>
      <c r="M46" s="65"/>
      <c r="N46" s="65"/>
      <c r="O46" s="65"/>
      <c r="P46" s="65"/>
      <c r="Q46" s="65"/>
      <c r="R46" s="65"/>
      <c r="S46" s="65"/>
      <c r="T46" s="66"/>
      <c r="W46" s="40"/>
      <c r="X46" s="41"/>
      <c r="Y46" s="41"/>
      <c r="Z46" s="41"/>
      <c r="AA46" s="41"/>
      <c r="AB46" s="41"/>
      <c r="AC46" s="41"/>
      <c r="AD46" s="41"/>
      <c r="AE46" s="41"/>
      <c r="AF46" s="42"/>
      <c r="AG46" s="1"/>
      <c r="AH46" s="1"/>
    </row>
    <row r="47" spans="12:34" x14ac:dyDescent="0.25">
      <c r="L47" s="64"/>
      <c r="M47" s="65"/>
      <c r="N47" s="65"/>
      <c r="O47" s="65"/>
      <c r="P47" s="65"/>
      <c r="Q47" s="65"/>
      <c r="R47" s="65"/>
      <c r="S47" s="65"/>
      <c r="T47" s="66"/>
      <c r="W47" s="40"/>
      <c r="X47" s="41"/>
      <c r="Y47" s="41"/>
      <c r="Z47" s="41"/>
      <c r="AA47" s="41"/>
      <c r="AB47" s="41"/>
      <c r="AC47" s="41"/>
      <c r="AD47" s="41"/>
      <c r="AE47" s="41"/>
      <c r="AF47" s="42"/>
      <c r="AG47" s="1"/>
      <c r="AH47" s="1"/>
    </row>
    <row r="48" spans="12:34" x14ac:dyDescent="0.25">
      <c r="L48" s="64"/>
      <c r="M48" s="65"/>
      <c r="N48" s="65"/>
      <c r="O48" s="65"/>
      <c r="P48" s="65"/>
      <c r="Q48" s="65"/>
      <c r="R48" s="65"/>
      <c r="S48" s="65"/>
      <c r="T48" s="66"/>
      <c r="W48" s="40"/>
      <c r="X48" s="41"/>
      <c r="Y48" s="41"/>
      <c r="Z48" s="41"/>
      <c r="AA48" s="41"/>
      <c r="AB48" s="41"/>
      <c r="AC48" s="41"/>
      <c r="AD48" s="41"/>
      <c r="AE48" s="41"/>
      <c r="AF48" s="42"/>
      <c r="AG48" s="1"/>
      <c r="AH48" s="1"/>
    </row>
    <row r="49" spans="12:34" x14ac:dyDescent="0.25">
      <c r="L49" s="64"/>
      <c r="M49" s="65"/>
      <c r="N49" s="65"/>
      <c r="O49" s="65"/>
      <c r="P49" s="65"/>
      <c r="Q49" s="65"/>
      <c r="R49" s="65"/>
      <c r="S49" s="65"/>
      <c r="T49" s="66"/>
      <c r="W49" s="40"/>
      <c r="X49" s="41"/>
      <c r="Y49" s="41"/>
      <c r="Z49" s="41"/>
      <c r="AA49" s="41"/>
      <c r="AB49" s="41"/>
      <c r="AC49" s="41"/>
      <c r="AD49" s="41"/>
      <c r="AE49" s="41"/>
      <c r="AF49" s="42"/>
      <c r="AG49" s="1"/>
      <c r="AH49" s="1"/>
    </row>
    <row r="50" spans="12:34" x14ac:dyDescent="0.25">
      <c r="L50" s="64"/>
      <c r="M50" s="65"/>
      <c r="N50" s="65"/>
      <c r="O50" s="65"/>
      <c r="P50" s="65"/>
      <c r="Q50" s="65"/>
      <c r="R50" s="65"/>
      <c r="S50" s="65"/>
      <c r="T50" s="66"/>
      <c r="W50" s="40"/>
      <c r="X50" s="41"/>
      <c r="Y50" s="41"/>
      <c r="Z50" s="41"/>
      <c r="AA50" s="41"/>
      <c r="AB50" s="41"/>
      <c r="AC50" s="41"/>
      <c r="AD50" s="41"/>
      <c r="AE50" s="41"/>
      <c r="AF50" s="42"/>
      <c r="AG50" s="1"/>
      <c r="AH50" s="1"/>
    </row>
    <row r="51" spans="12:34" x14ac:dyDescent="0.25">
      <c r="L51" s="64"/>
      <c r="M51" s="65"/>
      <c r="N51" s="65"/>
      <c r="O51" s="65"/>
      <c r="P51" s="65"/>
      <c r="Q51" s="65"/>
      <c r="R51" s="65"/>
      <c r="S51" s="65"/>
      <c r="T51" s="66"/>
      <c r="W51" s="40"/>
      <c r="X51" s="41"/>
      <c r="Y51" s="41"/>
      <c r="Z51" s="41"/>
      <c r="AA51" s="41"/>
      <c r="AB51" s="41"/>
      <c r="AC51" s="41"/>
      <c r="AD51" s="41"/>
      <c r="AE51" s="41"/>
      <c r="AF51" s="42"/>
      <c r="AG51" s="1"/>
      <c r="AH51" s="1"/>
    </row>
    <row r="52" spans="12:34" x14ac:dyDescent="0.25">
      <c r="L52" s="64"/>
      <c r="M52" s="65"/>
      <c r="N52" s="65"/>
      <c r="O52" s="65"/>
      <c r="P52" s="65"/>
      <c r="Q52" s="65"/>
      <c r="R52" s="65"/>
      <c r="S52" s="65"/>
      <c r="T52" s="66"/>
      <c r="W52" s="40"/>
      <c r="X52" s="41"/>
      <c r="Y52" s="41"/>
      <c r="Z52" s="41"/>
      <c r="AA52" s="41"/>
      <c r="AB52" s="41"/>
      <c r="AC52" s="41"/>
      <c r="AD52" s="41"/>
      <c r="AE52" s="41"/>
      <c r="AF52" s="42"/>
      <c r="AG52" s="1"/>
      <c r="AH52" s="1"/>
    </row>
    <row r="53" spans="12:34" x14ac:dyDescent="0.25">
      <c r="L53" s="64"/>
      <c r="M53" s="65"/>
      <c r="N53" s="65"/>
      <c r="O53" s="65"/>
      <c r="P53" s="65"/>
      <c r="Q53" s="65"/>
      <c r="R53" s="65"/>
      <c r="S53" s="65"/>
      <c r="T53" s="66"/>
      <c r="W53" s="40"/>
      <c r="X53" s="41"/>
      <c r="Y53" s="41"/>
      <c r="Z53" s="41"/>
      <c r="AA53" s="41"/>
      <c r="AB53" s="41"/>
      <c r="AC53" s="41"/>
      <c r="AD53" s="41"/>
      <c r="AE53" s="41"/>
      <c r="AF53" s="42"/>
      <c r="AG53" s="1"/>
      <c r="AH53" s="1"/>
    </row>
    <row r="54" spans="12:34" x14ac:dyDescent="0.25">
      <c r="L54" s="64"/>
      <c r="M54" s="65"/>
      <c r="N54" s="65"/>
      <c r="O54" s="65"/>
      <c r="P54" s="65"/>
      <c r="Q54" s="65"/>
      <c r="R54" s="65"/>
      <c r="S54" s="65"/>
      <c r="T54" s="66"/>
      <c r="W54" s="40"/>
      <c r="X54" s="41"/>
      <c r="Y54" s="41"/>
      <c r="Z54" s="41"/>
      <c r="AA54" s="41"/>
      <c r="AB54" s="41"/>
      <c r="AC54" s="41"/>
      <c r="AD54" s="41"/>
      <c r="AE54" s="41"/>
      <c r="AF54" s="42"/>
      <c r="AG54" s="1"/>
      <c r="AH54" s="1"/>
    </row>
    <row r="55" spans="12:34" x14ac:dyDescent="0.25">
      <c r="L55" s="64"/>
      <c r="M55" s="65"/>
      <c r="N55" s="65"/>
      <c r="O55" s="65"/>
      <c r="P55" s="65"/>
      <c r="Q55" s="65"/>
      <c r="R55" s="65"/>
      <c r="S55" s="65"/>
      <c r="T55" s="66"/>
      <c r="W55" s="40"/>
      <c r="X55" s="41"/>
      <c r="Y55" s="41"/>
      <c r="Z55" s="41"/>
      <c r="AA55" s="41"/>
      <c r="AB55" s="41"/>
      <c r="AC55" s="41"/>
      <c r="AD55" s="41"/>
      <c r="AE55" s="41"/>
      <c r="AF55" s="42"/>
      <c r="AG55" s="1"/>
      <c r="AH55" s="1"/>
    </row>
    <row r="56" spans="12:34" x14ac:dyDescent="0.25">
      <c r="L56" s="67"/>
      <c r="M56" s="68"/>
      <c r="N56" s="68"/>
      <c r="O56" s="68"/>
      <c r="P56" s="68"/>
      <c r="Q56" s="68"/>
      <c r="R56" s="68"/>
      <c r="S56" s="68"/>
      <c r="T56" s="69"/>
      <c r="W56" s="43"/>
      <c r="X56" s="44"/>
      <c r="Y56" s="44"/>
      <c r="Z56" s="44"/>
      <c r="AA56" s="44"/>
      <c r="AB56" s="44"/>
      <c r="AC56" s="44"/>
      <c r="AD56" s="44"/>
      <c r="AE56" s="44"/>
      <c r="AF56" s="45"/>
      <c r="AG56" s="1"/>
      <c r="AH56" s="1"/>
    </row>
    <row r="58" spans="12:34" ht="14.45" customHeight="1" x14ac:dyDescent="0.25">
      <c r="L58" s="79" t="s">
        <v>38</v>
      </c>
      <c r="M58" s="80"/>
      <c r="N58" s="80"/>
      <c r="O58" s="80"/>
      <c r="P58" s="80"/>
      <c r="Q58" s="80"/>
      <c r="R58" s="80"/>
      <c r="S58" s="80"/>
      <c r="T58" s="81"/>
      <c r="W58" s="70"/>
      <c r="X58" s="71"/>
      <c r="Y58" s="71"/>
      <c r="Z58" s="71"/>
      <c r="AA58" s="71"/>
      <c r="AB58" s="71"/>
      <c r="AC58" s="71"/>
      <c r="AD58" s="71"/>
      <c r="AE58" s="72"/>
    </row>
    <row r="59" spans="12:34" x14ac:dyDescent="0.25">
      <c r="L59" s="82"/>
      <c r="M59" s="83"/>
      <c r="N59" s="83"/>
      <c r="O59" s="83"/>
      <c r="P59" s="83"/>
      <c r="Q59" s="83"/>
      <c r="R59" s="83"/>
      <c r="S59" s="83"/>
      <c r="T59" s="84"/>
      <c r="W59" s="73"/>
      <c r="X59" s="74"/>
      <c r="Y59" s="74"/>
      <c r="Z59" s="74"/>
      <c r="AA59" s="74"/>
      <c r="AB59" s="74"/>
      <c r="AC59" s="74"/>
      <c r="AD59" s="74"/>
      <c r="AE59" s="75"/>
    </row>
    <row r="60" spans="12:34" x14ac:dyDescent="0.25">
      <c r="L60" s="82"/>
      <c r="M60" s="83"/>
      <c r="N60" s="83"/>
      <c r="O60" s="83"/>
      <c r="P60" s="83"/>
      <c r="Q60" s="83"/>
      <c r="R60" s="83"/>
      <c r="S60" s="83"/>
      <c r="T60" s="84"/>
      <c r="W60" s="73"/>
      <c r="X60" s="74"/>
      <c r="Y60" s="74"/>
      <c r="Z60" s="74"/>
      <c r="AA60" s="74"/>
      <c r="AB60" s="74"/>
      <c r="AC60" s="74"/>
      <c r="AD60" s="74"/>
      <c r="AE60" s="75"/>
    </row>
    <row r="61" spans="12:34" x14ac:dyDescent="0.25">
      <c r="L61" s="82"/>
      <c r="M61" s="83"/>
      <c r="N61" s="83"/>
      <c r="O61" s="83"/>
      <c r="P61" s="83"/>
      <c r="Q61" s="83"/>
      <c r="R61" s="83"/>
      <c r="S61" s="83"/>
      <c r="T61" s="84"/>
      <c r="W61" s="73"/>
      <c r="X61" s="74"/>
      <c r="Y61" s="74"/>
      <c r="Z61" s="74"/>
      <c r="AA61" s="74"/>
      <c r="AB61" s="74"/>
      <c r="AC61" s="74"/>
      <c r="AD61" s="74"/>
      <c r="AE61" s="75"/>
    </row>
    <row r="62" spans="12:34" x14ac:dyDescent="0.25">
      <c r="L62" s="82"/>
      <c r="M62" s="83"/>
      <c r="N62" s="83"/>
      <c r="O62" s="83"/>
      <c r="P62" s="83"/>
      <c r="Q62" s="83"/>
      <c r="R62" s="83"/>
      <c r="S62" s="83"/>
      <c r="T62" s="84"/>
      <c r="W62" s="73"/>
      <c r="X62" s="74"/>
      <c r="Y62" s="74"/>
      <c r="Z62" s="74"/>
      <c r="AA62" s="74"/>
      <c r="AB62" s="74"/>
      <c r="AC62" s="74"/>
      <c r="AD62" s="74"/>
      <c r="AE62" s="75"/>
    </row>
    <row r="63" spans="12:34" x14ac:dyDescent="0.25">
      <c r="L63" s="82"/>
      <c r="M63" s="83"/>
      <c r="N63" s="83"/>
      <c r="O63" s="83"/>
      <c r="P63" s="83"/>
      <c r="Q63" s="83"/>
      <c r="R63" s="83"/>
      <c r="S63" s="83"/>
      <c r="T63" s="84"/>
      <c r="W63" s="73"/>
      <c r="X63" s="74"/>
      <c r="Y63" s="74"/>
      <c r="Z63" s="74"/>
      <c r="AA63" s="74"/>
      <c r="AB63" s="74"/>
      <c r="AC63" s="74"/>
      <c r="AD63" s="74"/>
      <c r="AE63" s="75"/>
    </row>
    <row r="64" spans="12:34" x14ac:dyDescent="0.25">
      <c r="L64" s="82"/>
      <c r="M64" s="83"/>
      <c r="N64" s="83"/>
      <c r="O64" s="83"/>
      <c r="P64" s="83"/>
      <c r="Q64" s="83"/>
      <c r="R64" s="83"/>
      <c r="S64" s="83"/>
      <c r="T64" s="84"/>
      <c r="W64" s="73"/>
      <c r="X64" s="74"/>
      <c r="Y64" s="74"/>
      <c r="Z64" s="74"/>
      <c r="AA64" s="74"/>
      <c r="AB64" s="74"/>
      <c r="AC64" s="74"/>
      <c r="AD64" s="74"/>
      <c r="AE64" s="75"/>
    </row>
    <row r="65" spans="12:31" x14ac:dyDescent="0.25">
      <c r="L65" s="82"/>
      <c r="M65" s="83"/>
      <c r="N65" s="83"/>
      <c r="O65" s="83"/>
      <c r="P65" s="83"/>
      <c r="Q65" s="83"/>
      <c r="R65" s="83"/>
      <c r="S65" s="83"/>
      <c r="T65" s="84"/>
      <c r="W65" s="73"/>
      <c r="X65" s="74"/>
      <c r="Y65" s="74"/>
      <c r="Z65" s="74"/>
      <c r="AA65" s="74"/>
      <c r="AB65" s="74"/>
      <c r="AC65" s="74"/>
      <c r="AD65" s="74"/>
      <c r="AE65" s="75"/>
    </row>
    <row r="66" spans="12:31" x14ac:dyDescent="0.25">
      <c r="L66" s="82"/>
      <c r="M66" s="83"/>
      <c r="N66" s="83"/>
      <c r="O66" s="83"/>
      <c r="P66" s="83"/>
      <c r="Q66" s="83"/>
      <c r="R66" s="83"/>
      <c r="S66" s="83"/>
      <c r="T66" s="84"/>
      <c r="W66" s="73"/>
      <c r="X66" s="74"/>
      <c r="Y66" s="74"/>
      <c r="Z66" s="74"/>
      <c r="AA66" s="74"/>
      <c r="AB66" s="74"/>
      <c r="AC66" s="74"/>
      <c r="AD66" s="74"/>
      <c r="AE66" s="75"/>
    </row>
    <row r="67" spans="12:31" x14ac:dyDescent="0.25">
      <c r="L67" s="82"/>
      <c r="M67" s="83"/>
      <c r="N67" s="83"/>
      <c r="O67" s="83"/>
      <c r="P67" s="83"/>
      <c r="Q67" s="83"/>
      <c r="R67" s="83"/>
      <c r="S67" s="83"/>
      <c r="T67" s="84"/>
      <c r="W67" s="73"/>
      <c r="X67" s="74"/>
      <c r="Y67" s="74"/>
      <c r="Z67" s="74"/>
      <c r="AA67" s="74"/>
      <c r="AB67" s="74"/>
      <c r="AC67" s="74"/>
      <c r="AD67" s="74"/>
      <c r="AE67" s="75"/>
    </row>
    <row r="68" spans="12:31" x14ac:dyDescent="0.25">
      <c r="L68" s="82"/>
      <c r="M68" s="83"/>
      <c r="N68" s="83"/>
      <c r="O68" s="83"/>
      <c r="P68" s="83"/>
      <c r="Q68" s="83"/>
      <c r="R68" s="83"/>
      <c r="S68" s="83"/>
      <c r="T68" s="84"/>
      <c r="W68" s="73"/>
      <c r="X68" s="74"/>
      <c r="Y68" s="74"/>
      <c r="Z68" s="74"/>
      <c r="AA68" s="74"/>
      <c r="AB68" s="74"/>
      <c r="AC68" s="74"/>
      <c r="AD68" s="74"/>
      <c r="AE68" s="75"/>
    </row>
    <row r="69" spans="12:31" x14ac:dyDescent="0.25">
      <c r="L69" s="82"/>
      <c r="M69" s="83"/>
      <c r="N69" s="83"/>
      <c r="O69" s="83"/>
      <c r="P69" s="83"/>
      <c r="Q69" s="83"/>
      <c r="R69" s="83"/>
      <c r="S69" s="83"/>
      <c r="T69" s="84"/>
      <c r="W69" s="73"/>
      <c r="X69" s="74"/>
      <c r="Y69" s="74"/>
      <c r="Z69" s="74"/>
      <c r="AA69" s="74"/>
      <c r="AB69" s="74"/>
      <c r="AC69" s="74"/>
      <c r="AD69" s="74"/>
      <c r="AE69" s="75"/>
    </row>
    <row r="70" spans="12:31" x14ac:dyDescent="0.25">
      <c r="L70" s="82"/>
      <c r="M70" s="83"/>
      <c r="N70" s="83"/>
      <c r="O70" s="83"/>
      <c r="P70" s="83"/>
      <c r="Q70" s="83"/>
      <c r="R70" s="83"/>
      <c r="S70" s="83"/>
      <c r="T70" s="84"/>
      <c r="W70" s="73"/>
      <c r="X70" s="74"/>
      <c r="Y70" s="74"/>
      <c r="Z70" s="74"/>
      <c r="AA70" s="74"/>
      <c r="AB70" s="74"/>
      <c r="AC70" s="74"/>
      <c r="AD70" s="74"/>
      <c r="AE70" s="75"/>
    </row>
    <row r="71" spans="12:31" x14ac:dyDescent="0.25">
      <c r="L71" s="82"/>
      <c r="M71" s="83"/>
      <c r="N71" s="83"/>
      <c r="O71" s="83"/>
      <c r="P71" s="83"/>
      <c r="Q71" s="83"/>
      <c r="R71" s="83"/>
      <c r="S71" s="83"/>
      <c r="T71" s="84"/>
      <c r="W71" s="76"/>
      <c r="X71" s="77"/>
      <c r="Y71" s="77"/>
      <c r="Z71" s="77"/>
      <c r="AA71" s="77"/>
      <c r="AB71" s="77"/>
      <c r="AC71" s="77"/>
      <c r="AD71" s="77"/>
      <c r="AE71" s="78"/>
    </row>
    <row r="72" spans="12:31" x14ac:dyDescent="0.25">
      <c r="L72" s="82"/>
      <c r="M72" s="83"/>
      <c r="N72" s="83"/>
      <c r="O72" s="83"/>
      <c r="P72" s="83"/>
      <c r="Q72" s="83"/>
      <c r="R72" s="83"/>
      <c r="S72" s="83"/>
      <c r="T72" s="84"/>
    </row>
    <row r="73" spans="12:31" ht="15" customHeight="1" x14ac:dyDescent="0.25">
      <c r="L73" s="82"/>
      <c r="M73" s="83"/>
      <c r="N73" s="83"/>
      <c r="O73" s="83"/>
      <c r="P73" s="83"/>
      <c r="Q73" s="83"/>
      <c r="R73" s="83"/>
      <c r="S73" s="83"/>
      <c r="T73" s="84"/>
      <c r="W73" s="28" t="s">
        <v>37</v>
      </c>
      <c r="X73" s="29"/>
      <c r="Y73" s="29"/>
      <c r="Z73" s="29"/>
      <c r="AA73" s="29"/>
      <c r="AB73" s="29"/>
      <c r="AC73" s="29"/>
      <c r="AD73" s="29"/>
      <c r="AE73" s="30"/>
    </row>
    <row r="74" spans="12:31" x14ac:dyDescent="0.25">
      <c r="L74" s="82"/>
      <c r="M74" s="83"/>
      <c r="N74" s="83"/>
      <c r="O74" s="83"/>
      <c r="P74" s="83"/>
      <c r="Q74" s="83"/>
      <c r="R74" s="83"/>
      <c r="S74" s="83"/>
      <c r="T74" s="84"/>
      <c r="W74" s="31"/>
      <c r="X74" s="32"/>
      <c r="Y74" s="32"/>
      <c r="Z74" s="32"/>
      <c r="AA74" s="32"/>
      <c r="AB74" s="32"/>
      <c r="AC74" s="32"/>
      <c r="AD74" s="32"/>
      <c r="AE74" s="33"/>
    </row>
    <row r="75" spans="12:31" x14ac:dyDescent="0.25">
      <c r="L75" s="82"/>
      <c r="M75" s="83"/>
      <c r="N75" s="83"/>
      <c r="O75" s="83"/>
      <c r="P75" s="83"/>
      <c r="Q75" s="83"/>
      <c r="R75" s="83"/>
      <c r="S75" s="83"/>
      <c r="T75" s="84"/>
      <c r="W75" s="31"/>
      <c r="X75" s="32"/>
      <c r="Y75" s="32"/>
      <c r="Z75" s="32"/>
      <c r="AA75" s="32"/>
      <c r="AB75" s="32"/>
      <c r="AC75" s="32"/>
      <c r="AD75" s="32"/>
      <c r="AE75" s="33"/>
    </row>
    <row r="76" spans="12:31" x14ac:dyDescent="0.25">
      <c r="L76" s="82"/>
      <c r="M76" s="83"/>
      <c r="N76" s="83"/>
      <c r="O76" s="83"/>
      <c r="P76" s="83"/>
      <c r="Q76" s="83"/>
      <c r="R76" s="83"/>
      <c r="S76" s="83"/>
      <c r="T76" s="84"/>
      <c r="W76" s="34"/>
      <c r="X76" s="35"/>
      <c r="Y76" s="35"/>
      <c r="Z76" s="35"/>
      <c r="AA76" s="35"/>
      <c r="AB76" s="35"/>
      <c r="AC76" s="35"/>
      <c r="AD76" s="35"/>
      <c r="AE76" s="36"/>
    </row>
    <row r="77" spans="12:31" x14ac:dyDescent="0.25">
      <c r="L77" s="82"/>
      <c r="M77" s="83"/>
      <c r="N77" s="83"/>
      <c r="O77" s="83"/>
      <c r="P77" s="83"/>
      <c r="Q77" s="83"/>
      <c r="R77" s="83"/>
      <c r="S77" s="83"/>
      <c r="T77" s="84"/>
      <c r="W77" s="2"/>
      <c r="X77" s="2"/>
      <c r="Y77" s="2"/>
      <c r="Z77" s="2"/>
      <c r="AA77" s="2"/>
      <c r="AB77" s="2"/>
      <c r="AC77" s="2"/>
      <c r="AD77" s="2"/>
      <c r="AE77" s="2"/>
    </row>
    <row r="78" spans="12:31" x14ac:dyDescent="0.25">
      <c r="L78" s="82"/>
      <c r="M78" s="83"/>
      <c r="N78" s="83"/>
      <c r="O78" s="83"/>
      <c r="P78" s="83"/>
      <c r="Q78" s="83"/>
      <c r="R78" s="83"/>
      <c r="S78" s="83"/>
      <c r="T78" s="84"/>
      <c r="W78" s="2"/>
      <c r="X78" s="2"/>
      <c r="Y78" s="2"/>
      <c r="Z78" s="2"/>
      <c r="AA78" s="2"/>
      <c r="AB78" s="2"/>
      <c r="AC78" s="2"/>
      <c r="AD78" s="2"/>
      <c r="AE78" s="2"/>
    </row>
    <row r="79" spans="12:31" x14ac:dyDescent="0.25">
      <c r="L79" s="82"/>
      <c r="M79" s="83"/>
      <c r="N79" s="83"/>
      <c r="O79" s="83"/>
      <c r="P79" s="83"/>
      <c r="Q79" s="83"/>
      <c r="R79" s="83"/>
      <c r="S79" s="83"/>
      <c r="T79" s="84"/>
    </row>
    <row r="80" spans="12:31" x14ac:dyDescent="0.25">
      <c r="L80" s="82"/>
      <c r="M80" s="83"/>
      <c r="N80" s="83"/>
      <c r="O80" s="83"/>
      <c r="P80" s="83"/>
      <c r="Q80" s="83"/>
      <c r="R80" s="83"/>
      <c r="S80" s="83"/>
      <c r="T80" s="84"/>
    </row>
    <row r="81" spans="12:20" x14ac:dyDescent="0.25">
      <c r="L81" s="82"/>
      <c r="M81" s="83"/>
      <c r="N81" s="83"/>
      <c r="O81" s="83"/>
      <c r="P81" s="83"/>
      <c r="Q81" s="83"/>
      <c r="R81" s="83"/>
      <c r="S81" s="83"/>
      <c r="T81" s="84"/>
    </row>
    <row r="82" spans="12:20" x14ac:dyDescent="0.25">
      <c r="L82" s="82"/>
      <c r="M82" s="83"/>
      <c r="N82" s="83"/>
      <c r="O82" s="83"/>
      <c r="P82" s="83"/>
      <c r="Q82" s="83"/>
      <c r="R82" s="83"/>
      <c r="S82" s="83"/>
      <c r="T82" s="84"/>
    </row>
    <row r="83" spans="12:20" x14ac:dyDescent="0.25">
      <c r="L83" s="82"/>
      <c r="M83" s="83"/>
      <c r="N83" s="83"/>
      <c r="O83" s="83"/>
      <c r="P83" s="83"/>
      <c r="Q83" s="83"/>
      <c r="R83" s="83"/>
      <c r="S83" s="83"/>
      <c r="T83" s="84"/>
    </row>
    <row r="84" spans="12:20" x14ac:dyDescent="0.25">
      <c r="L84" s="85"/>
      <c r="M84" s="86"/>
      <c r="N84" s="86"/>
      <c r="O84" s="86"/>
      <c r="P84" s="86"/>
      <c r="Q84" s="86"/>
      <c r="R84" s="86"/>
      <c r="S84" s="86"/>
      <c r="T84" s="87"/>
    </row>
  </sheetData>
  <sheetProtection algorithmName="SHA-512" hashValue="svG24BTETpTXdaPkq0Yc8QU7UuKIC+xkPlB1JkEQL3HpIiPhV/2URCtBFR3ZVYS1WeRXFZ2lBIQ7o5DZfyNqHw==" saltValue="qrKEIHm8McZQYMdUS9NViA==" spinCount="100000" sheet="1" objects="1" scenarios="1"/>
  <mergeCells count="7">
    <mergeCell ref="W73:AE76"/>
    <mergeCell ref="W6:AF56"/>
    <mergeCell ref="B2:I3"/>
    <mergeCell ref="B6:I22"/>
    <mergeCell ref="L6:T56"/>
    <mergeCell ref="W58:AE71"/>
    <mergeCell ref="L58:T8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V71"/>
  <sheetViews>
    <sheetView tabSelected="1" topLeftCell="B1" zoomScale="90" zoomScaleNormal="90" workbookViewId="0">
      <selection activeCell="J14" sqref="J14"/>
    </sheetView>
  </sheetViews>
  <sheetFormatPr defaultRowHeight="15" x14ac:dyDescent="0.25"/>
  <cols>
    <col min="1" max="3" width="9.140625" style="20"/>
    <col min="4" max="4" width="13.28515625" style="20" customWidth="1"/>
    <col min="5" max="5" width="14" style="20" bestFit="1" customWidth="1"/>
    <col min="6" max="16384" width="9.140625" style="20"/>
  </cols>
  <sheetData>
    <row r="2" spans="2:19" x14ac:dyDescent="0.25">
      <c r="B2" s="98" t="s">
        <v>18</v>
      </c>
      <c r="C2" s="98"/>
      <c r="D2" s="98"/>
      <c r="E2" s="98"/>
      <c r="F2" s="98"/>
      <c r="G2" s="98"/>
      <c r="K2" s="103" t="s">
        <v>10</v>
      </c>
      <c r="L2" s="103"/>
      <c r="M2" s="103"/>
      <c r="N2" s="103"/>
      <c r="O2" s="103"/>
      <c r="P2" s="103"/>
      <c r="Q2" s="103"/>
      <c r="R2" s="103"/>
      <c r="S2" s="103"/>
    </row>
    <row r="3" spans="2:19" x14ac:dyDescent="0.25">
      <c r="K3" s="104"/>
      <c r="L3" s="105"/>
      <c r="M3" s="105"/>
      <c r="N3" s="105"/>
      <c r="O3" s="105"/>
      <c r="P3" s="105"/>
      <c r="Q3" s="105"/>
      <c r="R3" s="105"/>
      <c r="S3" s="106"/>
    </row>
    <row r="4" spans="2:19" x14ac:dyDescent="0.25">
      <c r="B4" s="126" t="s">
        <v>19</v>
      </c>
      <c r="C4" s="127"/>
      <c r="D4" s="130" t="s">
        <v>426</v>
      </c>
      <c r="E4" s="134"/>
      <c r="F4" s="134"/>
      <c r="G4" s="131"/>
      <c r="K4" s="107"/>
      <c r="L4" s="108"/>
      <c r="M4" s="108"/>
      <c r="N4" s="108"/>
      <c r="O4" s="108"/>
      <c r="P4" s="108"/>
      <c r="Q4" s="108"/>
      <c r="R4" s="108"/>
      <c r="S4" s="109"/>
    </row>
    <row r="5" spans="2:19" x14ac:dyDescent="0.25">
      <c r="B5" s="128" t="s">
        <v>20</v>
      </c>
      <c r="C5" s="129"/>
      <c r="D5" s="130">
        <v>47.35</v>
      </c>
      <c r="E5" s="131"/>
      <c r="F5" s="132" t="s">
        <v>21</v>
      </c>
      <c r="G5" s="133"/>
      <c r="K5" s="107"/>
      <c r="L5" s="108"/>
      <c r="M5" s="108"/>
      <c r="N5" s="108"/>
      <c r="O5" s="108"/>
      <c r="P5" s="108"/>
      <c r="Q5" s="108"/>
      <c r="R5" s="108"/>
      <c r="S5" s="109"/>
    </row>
    <row r="6" spans="2:19" x14ac:dyDescent="0.25">
      <c r="K6" s="107"/>
      <c r="L6" s="108"/>
      <c r="M6" s="108"/>
      <c r="N6" s="108"/>
      <c r="O6" s="108"/>
      <c r="P6" s="108"/>
      <c r="Q6" s="108"/>
      <c r="R6" s="108"/>
      <c r="S6" s="109"/>
    </row>
    <row r="7" spans="2:19" x14ac:dyDescent="0.25">
      <c r="K7" s="107"/>
      <c r="L7" s="108"/>
      <c r="M7" s="108"/>
      <c r="N7" s="108"/>
      <c r="O7" s="108"/>
      <c r="P7" s="108"/>
      <c r="Q7" s="108"/>
      <c r="R7" s="108"/>
      <c r="S7" s="109"/>
    </row>
    <row r="8" spans="2:19" x14ac:dyDescent="0.25">
      <c r="B8" s="98" t="s">
        <v>0</v>
      </c>
      <c r="C8" s="98"/>
      <c r="D8" s="98"/>
      <c r="E8" s="98"/>
      <c r="F8" s="98"/>
      <c r="G8" s="98"/>
      <c r="K8" s="107"/>
      <c r="L8" s="108"/>
      <c r="M8" s="108"/>
      <c r="N8" s="108"/>
      <c r="O8" s="108"/>
      <c r="P8" s="108"/>
      <c r="Q8" s="108"/>
      <c r="R8" s="108"/>
      <c r="S8" s="109"/>
    </row>
    <row r="9" spans="2:19" x14ac:dyDescent="0.25">
      <c r="K9" s="107"/>
      <c r="L9" s="108"/>
      <c r="M9" s="108"/>
      <c r="N9" s="108"/>
      <c r="O9" s="108"/>
      <c r="P9" s="108"/>
      <c r="Q9" s="108"/>
      <c r="R9" s="108"/>
      <c r="S9" s="109"/>
    </row>
    <row r="10" spans="2:19" x14ac:dyDescent="0.25">
      <c r="B10" s="99" t="s">
        <v>1</v>
      </c>
      <c r="C10" s="100"/>
      <c r="D10" s="100"/>
      <c r="E10" s="100"/>
      <c r="F10" s="100"/>
      <c r="G10" s="101"/>
      <c r="K10" s="107"/>
      <c r="L10" s="108"/>
      <c r="M10" s="108"/>
      <c r="N10" s="108"/>
      <c r="O10" s="108"/>
      <c r="P10" s="108"/>
      <c r="Q10" s="108"/>
      <c r="R10" s="108"/>
      <c r="S10" s="109"/>
    </row>
    <row r="11" spans="2:19" x14ac:dyDescent="0.25">
      <c r="B11" s="144" t="s">
        <v>2</v>
      </c>
      <c r="C11" s="145"/>
      <c r="D11" s="145"/>
      <c r="E11" s="145"/>
      <c r="F11" s="146"/>
      <c r="G11" s="15" t="s">
        <v>7</v>
      </c>
      <c r="K11" s="107"/>
      <c r="L11" s="108"/>
      <c r="M11" s="108"/>
      <c r="N11" s="108"/>
      <c r="O11" s="108"/>
      <c r="P11" s="108"/>
      <c r="Q11" s="108"/>
      <c r="R11" s="108"/>
      <c r="S11" s="109"/>
    </row>
    <row r="12" spans="2:19" x14ac:dyDescent="0.25">
      <c r="B12" s="144" t="s">
        <v>3</v>
      </c>
      <c r="C12" s="145"/>
      <c r="D12" s="145"/>
      <c r="E12" s="145"/>
      <c r="F12" s="146"/>
      <c r="G12" s="15" t="s">
        <v>7</v>
      </c>
      <c r="K12" s="107"/>
      <c r="L12" s="108"/>
      <c r="M12" s="108"/>
      <c r="N12" s="108"/>
      <c r="O12" s="108"/>
      <c r="P12" s="108"/>
      <c r="Q12" s="108"/>
      <c r="R12" s="108"/>
      <c r="S12" s="109"/>
    </row>
    <row r="13" spans="2:19" x14ac:dyDescent="0.25">
      <c r="B13" s="144" t="s">
        <v>4</v>
      </c>
      <c r="C13" s="145"/>
      <c r="D13" s="145"/>
      <c r="E13" s="145"/>
      <c r="F13" s="146"/>
      <c r="G13" s="15" t="s">
        <v>7</v>
      </c>
      <c r="K13" s="107"/>
      <c r="L13" s="108"/>
      <c r="M13" s="108"/>
      <c r="N13" s="108"/>
      <c r="O13" s="108"/>
      <c r="P13" s="108"/>
      <c r="Q13" s="108"/>
      <c r="R13" s="108"/>
      <c r="S13" s="109"/>
    </row>
    <row r="14" spans="2:19" x14ac:dyDescent="0.25">
      <c r="B14" s="144" t="s">
        <v>5</v>
      </c>
      <c r="C14" s="145"/>
      <c r="D14" s="145"/>
      <c r="E14" s="145"/>
      <c r="F14" s="146"/>
      <c r="G14" s="15" t="s">
        <v>7</v>
      </c>
      <c r="K14" s="107"/>
      <c r="L14" s="108"/>
      <c r="M14" s="108"/>
      <c r="N14" s="108"/>
      <c r="O14" s="108"/>
      <c r="P14" s="108"/>
      <c r="Q14" s="108"/>
      <c r="R14" s="108"/>
      <c r="S14" s="109"/>
    </row>
    <row r="15" spans="2:19" x14ac:dyDescent="0.25">
      <c r="B15" s="128" t="s">
        <v>6</v>
      </c>
      <c r="C15" s="147"/>
      <c r="D15" s="147"/>
      <c r="E15" s="147"/>
      <c r="F15" s="129"/>
      <c r="G15" s="16" t="s">
        <v>33</v>
      </c>
      <c r="K15" s="107"/>
      <c r="L15" s="108"/>
      <c r="M15" s="108"/>
      <c r="N15" s="108"/>
      <c r="O15" s="108"/>
      <c r="P15" s="108"/>
      <c r="Q15" s="108"/>
      <c r="R15" s="108"/>
      <c r="S15" s="109"/>
    </row>
    <row r="16" spans="2:19" x14ac:dyDescent="0.25">
      <c r="K16" s="107"/>
      <c r="L16" s="108"/>
      <c r="M16" s="108"/>
      <c r="N16" s="108"/>
      <c r="O16" s="108"/>
      <c r="P16" s="108"/>
      <c r="Q16" s="108"/>
      <c r="R16" s="108"/>
      <c r="S16" s="109"/>
    </row>
    <row r="17" spans="2:22" x14ac:dyDescent="0.25">
      <c r="B17" s="135" t="s">
        <v>35</v>
      </c>
      <c r="C17" s="136"/>
      <c r="D17" s="136"/>
      <c r="E17" s="136"/>
      <c r="F17" s="136"/>
      <c r="G17" s="137"/>
      <c r="K17" s="107"/>
      <c r="L17" s="108"/>
      <c r="M17" s="108"/>
      <c r="N17" s="108"/>
      <c r="O17" s="108"/>
      <c r="P17" s="108"/>
      <c r="Q17" s="108"/>
      <c r="R17" s="108"/>
      <c r="S17" s="109"/>
    </row>
    <row r="18" spans="2:22" x14ac:dyDescent="0.25">
      <c r="B18" s="138"/>
      <c r="C18" s="139"/>
      <c r="D18" s="139"/>
      <c r="E18" s="139"/>
      <c r="F18" s="139"/>
      <c r="G18" s="140"/>
      <c r="K18" s="107"/>
      <c r="L18" s="108"/>
      <c r="M18" s="108"/>
      <c r="N18" s="108"/>
      <c r="O18" s="108"/>
      <c r="P18" s="108"/>
      <c r="Q18" s="108"/>
      <c r="R18" s="108"/>
      <c r="S18" s="109"/>
    </row>
    <row r="19" spans="2:22" x14ac:dyDescent="0.25">
      <c r="B19" s="138"/>
      <c r="C19" s="139"/>
      <c r="D19" s="139"/>
      <c r="E19" s="139"/>
      <c r="F19" s="139"/>
      <c r="G19" s="140"/>
      <c r="K19" s="107"/>
      <c r="L19" s="108"/>
      <c r="M19" s="108"/>
      <c r="N19" s="108"/>
      <c r="O19" s="108"/>
      <c r="P19" s="108"/>
      <c r="Q19" s="108"/>
      <c r="R19" s="108"/>
      <c r="S19" s="109"/>
    </row>
    <row r="20" spans="2:22" x14ac:dyDescent="0.25">
      <c r="B20" s="141"/>
      <c r="C20" s="142"/>
      <c r="D20" s="142"/>
      <c r="E20" s="142"/>
      <c r="F20" s="142"/>
      <c r="G20" s="143"/>
      <c r="K20" s="110"/>
      <c r="L20" s="111"/>
      <c r="M20" s="111"/>
      <c r="N20" s="111"/>
      <c r="O20" s="111"/>
      <c r="P20" s="111"/>
      <c r="Q20" s="111"/>
      <c r="R20" s="111"/>
      <c r="S20" s="112"/>
    </row>
    <row r="23" spans="2:22" x14ac:dyDescent="0.25">
      <c r="B23" s="98" t="s">
        <v>11</v>
      </c>
      <c r="C23" s="98"/>
      <c r="D23" s="98"/>
      <c r="E23" s="98"/>
      <c r="F23" s="98"/>
      <c r="G23" s="98"/>
      <c r="H23" s="98"/>
      <c r="I23" s="98"/>
      <c r="J23" s="21"/>
      <c r="K23" s="103" t="s">
        <v>17</v>
      </c>
      <c r="L23" s="103"/>
      <c r="M23" s="103"/>
      <c r="N23" s="103"/>
      <c r="O23" s="103"/>
      <c r="P23" s="103"/>
      <c r="Q23" s="103"/>
      <c r="R23" s="103"/>
      <c r="S23" s="103"/>
      <c r="T23" s="103"/>
      <c r="U23" s="103"/>
      <c r="V23" s="103"/>
    </row>
    <row r="24" spans="2:22" x14ac:dyDescent="0.25">
      <c r="K24" s="104"/>
      <c r="L24" s="105"/>
      <c r="M24" s="105"/>
      <c r="N24" s="105"/>
      <c r="O24" s="105"/>
      <c r="P24" s="105"/>
      <c r="Q24" s="105"/>
      <c r="R24" s="105"/>
      <c r="S24" s="105"/>
      <c r="T24" s="105"/>
      <c r="U24" s="105"/>
      <c r="V24" s="106"/>
    </row>
    <row r="25" spans="2:22" x14ac:dyDescent="0.25">
      <c r="B25" s="99" t="s">
        <v>12</v>
      </c>
      <c r="C25" s="100"/>
      <c r="D25" s="100"/>
      <c r="E25" s="100"/>
      <c r="F25" s="100"/>
      <c r="G25" s="100"/>
      <c r="H25" s="100"/>
      <c r="I25" s="101"/>
      <c r="J25" s="21"/>
      <c r="K25" s="107"/>
      <c r="L25" s="108"/>
      <c r="M25" s="108"/>
      <c r="N25" s="108"/>
      <c r="O25" s="108"/>
      <c r="P25" s="108"/>
      <c r="Q25" s="108"/>
      <c r="R25" s="108"/>
      <c r="S25" s="108"/>
      <c r="T25" s="108"/>
      <c r="U25" s="108"/>
      <c r="V25" s="109"/>
    </row>
    <row r="26" spans="2:22" x14ac:dyDescent="0.25">
      <c r="B26" s="97" t="s">
        <v>13</v>
      </c>
      <c r="C26" s="97"/>
      <c r="D26" s="97"/>
      <c r="E26" s="22" t="s">
        <v>26</v>
      </c>
      <c r="F26" s="148" t="s">
        <v>14</v>
      </c>
      <c r="G26" s="148"/>
      <c r="H26" s="116" t="s">
        <v>15</v>
      </c>
      <c r="I26" s="116"/>
      <c r="J26" s="23"/>
      <c r="K26" s="107"/>
      <c r="L26" s="108"/>
      <c r="M26" s="108"/>
      <c r="N26" s="108"/>
      <c r="O26" s="108"/>
      <c r="P26" s="108"/>
      <c r="Q26" s="108"/>
      <c r="R26" s="108"/>
      <c r="S26" s="108"/>
      <c r="T26" s="108"/>
      <c r="U26" s="108"/>
      <c r="V26" s="109"/>
    </row>
    <row r="27" spans="2:22" ht="22.5" customHeight="1" x14ac:dyDescent="0.25">
      <c r="B27" s="122" t="s">
        <v>22</v>
      </c>
      <c r="C27" s="118" t="s">
        <v>23</v>
      </c>
      <c r="D27" s="119"/>
      <c r="E27" s="17">
        <v>0.09</v>
      </c>
      <c r="F27" s="102">
        <v>35</v>
      </c>
      <c r="G27" s="102"/>
      <c r="H27" s="102">
        <f t="shared" ref="H27:H50" si="0">E27*F27</f>
        <v>3.15</v>
      </c>
      <c r="I27" s="102"/>
      <c r="J27" s="19"/>
      <c r="K27" s="107"/>
      <c r="L27" s="108"/>
      <c r="M27" s="108"/>
      <c r="N27" s="108"/>
      <c r="O27" s="108"/>
      <c r="P27" s="108"/>
      <c r="Q27" s="108"/>
      <c r="R27" s="108"/>
      <c r="S27" s="108"/>
      <c r="T27" s="108"/>
      <c r="U27" s="108"/>
      <c r="V27" s="109"/>
    </row>
    <row r="28" spans="2:22" ht="22.5" customHeight="1" x14ac:dyDescent="0.25">
      <c r="B28" s="123"/>
      <c r="C28" s="120" t="s">
        <v>24</v>
      </c>
      <c r="D28" s="121"/>
      <c r="E28" s="17">
        <v>7.19</v>
      </c>
      <c r="F28" s="114">
        <v>25</v>
      </c>
      <c r="G28" s="115"/>
      <c r="H28" s="102">
        <f t="shared" si="0"/>
        <v>179.75</v>
      </c>
      <c r="I28" s="102"/>
      <c r="J28" s="19"/>
      <c r="K28" s="107"/>
      <c r="L28" s="108"/>
      <c r="M28" s="108"/>
      <c r="N28" s="108"/>
      <c r="O28" s="108"/>
      <c r="P28" s="108"/>
      <c r="Q28" s="108"/>
      <c r="R28" s="108"/>
      <c r="S28" s="108"/>
      <c r="T28" s="108"/>
      <c r="U28" s="108"/>
      <c r="V28" s="109"/>
    </row>
    <row r="29" spans="2:22" ht="22.5" customHeight="1" x14ac:dyDescent="0.25">
      <c r="B29" s="123"/>
      <c r="C29" s="120" t="s">
        <v>25</v>
      </c>
      <c r="D29" s="121"/>
      <c r="E29" s="17">
        <v>6.99</v>
      </c>
      <c r="F29" s="114">
        <v>15</v>
      </c>
      <c r="G29" s="115"/>
      <c r="H29" s="102">
        <f t="shared" ref="H29" si="1">E29*F29</f>
        <v>104.85000000000001</v>
      </c>
      <c r="I29" s="102"/>
      <c r="J29" s="19"/>
      <c r="K29" s="107"/>
      <c r="L29" s="108"/>
      <c r="M29" s="108"/>
      <c r="N29" s="108"/>
      <c r="O29" s="108"/>
      <c r="P29" s="108"/>
      <c r="Q29" s="108"/>
      <c r="R29" s="108"/>
      <c r="S29" s="108"/>
      <c r="T29" s="108"/>
      <c r="U29" s="108"/>
      <c r="V29" s="109"/>
    </row>
    <row r="30" spans="2:22" ht="22.5" customHeight="1" x14ac:dyDescent="0.25">
      <c r="B30" s="123"/>
      <c r="C30" s="124" t="s">
        <v>419</v>
      </c>
      <c r="D30" s="125"/>
      <c r="E30" s="17">
        <v>0</v>
      </c>
      <c r="F30" s="114">
        <v>10</v>
      </c>
      <c r="G30" s="115"/>
      <c r="H30" s="102">
        <f t="shared" si="0"/>
        <v>0</v>
      </c>
      <c r="I30" s="102"/>
      <c r="J30" s="19"/>
      <c r="K30" s="107"/>
      <c r="L30" s="108"/>
      <c r="M30" s="108"/>
      <c r="N30" s="108"/>
      <c r="O30" s="108"/>
      <c r="P30" s="108"/>
      <c r="Q30" s="108"/>
      <c r="R30" s="108"/>
      <c r="S30" s="108"/>
      <c r="T30" s="108"/>
      <c r="U30" s="108"/>
      <c r="V30" s="109"/>
    </row>
    <row r="31" spans="2:22" ht="22.5" customHeight="1" x14ac:dyDescent="0.25">
      <c r="B31" s="122" t="s">
        <v>31</v>
      </c>
      <c r="C31" s="118" t="s">
        <v>23</v>
      </c>
      <c r="D31" s="119"/>
      <c r="E31" s="17">
        <v>0.5</v>
      </c>
      <c r="F31" s="114">
        <v>17.5</v>
      </c>
      <c r="G31" s="115"/>
      <c r="H31" s="102">
        <f t="shared" si="0"/>
        <v>8.75</v>
      </c>
      <c r="I31" s="102"/>
      <c r="J31" s="19"/>
      <c r="K31" s="107"/>
      <c r="L31" s="108"/>
      <c r="M31" s="108"/>
      <c r="N31" s="108"/>
      <c r="O31" s="108"/>
      <c r="P31" s="108"/>
      <c r="Q31" s="108"/>
      <c r="R31" s="108"/>
      <c r="S31" s="108"/>
      <c r="T31" s="108"/>
      <c r="U31" s="108"/>
      <c r="V31" s="109"/>
    </row>
    <row r="32" spans="2:22" ht="22.5" customHeight="1" x14ac:dyDescent="0.25">
      <c r="B32" s="123"/>
      <c r="C32" s="120" t="s">
        <v>24</v>
      </c>
      <c r="D32" s="121"/>
      <c r="E32" s="17">
        <v>6.55</v>
      </c>
      <c r="F32" s="114">
        <v>12.5</v>
      </c>
      <c r="G32" s="115"/>
      <c r="H32" s="102">
        <f t="shared" si="0"/>
        <v>81.875</v>
      </c>
      <c r="I32" s="102"/>
      <c r="J32" s="19"/>
      <c r="K32" s="107"/>
      <c r="L32" s="108"/>
      <c r="M32" s="108"/>
      <c r="N32" s="108"/>
      <c r="O32" s="108"/>
      <c r="P32" s="108"/>
      <c r="Q32" s="108"/>
      <c r="R32" s="108"/>
      <c r="S32" s="108"/>
      <c r="T32" s="108"/>
      <c r="U32" s="108"/>
      <c r="V32" s="109"/>
    </row>
    <row r="33" spans="2:22" ht="22.5" customHeight="1" x14ac:dyDescent="0.25">
      <c r="B33" s="123"/>
      <c r="C33" s="120" t="s">
        <v>25</v>
      </c>
      <c r="D33" s="121"/>
      <c r="E33" s="17">
        <v>3</v>
      </c>
      <c r="F33" s="102">
        <v>7.5</v>
      </c>
      <c r="G33" s="102"/>
      <c r="H33" s="102">
        <f t="shared" ref="H33" si="2">E33*F33</f>
        <v>22.5</v>
      </c>
      <c r="I33" s="102"/>
      <c r="J33" s="19"/>
      <c r="K33" s="107"/>
      <c r="L33" s="108"/>
      <c r="M33" s="108"/>
      <c r="N33" s="108"/>
      <c r="O33" s="108"/>
      <c r="P33" s="108"/>
      <c r="Q33" s="108"/>
      <c r="R33" s="108"/>
      <c r="S33" s="108"/>
      <c r="T33" s="108"/>
      <c r="U33" s="108"/>
      <c r="V33" s="109"/>
    </row>
    <row r="34" spans="2:22" ht="22.5" customHeight="1" x14ac:dyDescent="0.25">
      <c r="B34" s="123"/>
      <c r="C34" s="124" t="s">
        <v>419</v>
      </c>
      <c r="D34" s="125"/>
      <c r="E34" s="17">
        <v>0</v>
      </c>
      <c r="F34" s="102">
        <v>5</v>
      </c>
      <c r="G34" s="102"/>
      <c r="H34" s="102">
        <f t="shared" si="0"/>
        <v>0</v>
      </c>
      <c r="I34" s="102"/>
      <c r="J34" s="19"/>
      <c r="K34" s="107"/>
      <c r="L34" s="108"/>
      <c r="M34" s="108"/>
      <c r="N34" s="108"/>
      <c r="O34" s="108"/>
      <c r="P34" s="108"/>
      <c r="Q34" s="108"/>
      <c r="R34" s="108"/>
      <c r="S34" s="108"/>
      <c r="T34" s="108"/>
      <c r="U34" s="108"/>
      <c r="V34" s="109"/>
    </row>
    <row r="35" spans="2:22" ht="22.5" customHeight="1" x14ac:dyDescent="0.25">
      <c r="B35" s="122" t="s">
        <v>27</v>
      </c>
      <c r="C35" s="118" t="s">
        <v>23</v>
      </c>
      <c r="D35" s="119"/>
      <c r="E35" s="17">
        <v>2.85</v>
      </c>
      <c r="F35" s="114">
        <v>0</v>
      </c>
      <c r="G35" s="115"/>
      <c r="H35" s="102">
        <f t="shared" si="0"/>
        <v>0</v>
      </c>
      <c r="I35" s="102"/>
      <c r="J35" s="19"/>
      <c r="K35" s="107"/>
      <c r="L35" s="108"/>
      <c r="M35" s="108"/>
      <c r="N35" s="108"/>
      <c r="O35" s="108"/>
      <c r="P35" s="108"/>
      <c r="Q35" s="108"/>
      <c r="R35" s="108"/>
      <c r="S35" s="108"/>
      <c r="T35" s="108"/>
      <c r="U35" s="108"/>
      <c r="V35" s="109"/>
    </row>
    <row r="36" spans="2:22" ht="22.5" customHeight="1" x14ac:dyDescent="0.25">
      <c r="B36" s="123"/>
      <c r="C36" s="120" t="s">
        <v>24</v>
      </c>
      <c r="D36" s="121"/>
      <c r="E36" s="17">
        <v>10.08</v>
      </c>
      <c r="F36" s="114">
        <v>0</v>
      </c>
      <c r="G36" s="115"/>
      <c r="H36" s="102">
        <f t="shared" si="0"/>
        <v>0</v>
      </c>
      <c r="I36" s="102"/>
      <c r="J36" s="19"/>
      <c r="K36" s="107"/>
      <c r="L36" s="108"/>
      <c r="M36" s="108"/>
      <c r="N36" s="108"/>
      <c r="O36" s="108"/>
      <c r="P36" s="108"/>
      <c r="Q36" s="108"/>
      <c r="R36" s="108"/>
      <c r="S36" s="108"/>
      <c r="T36" s="108"/>
      <c r="U36" s="108"/>
      <c r="V36" s="109"/>
    </row>
    <row r="37" spans="2:22" ht="22.5" customHeight="1" x14ac:dyDescent="0.25">
      <c r="B37" s="123"/>
      <c r="C37" s="120" t="s">
        <v>416</v>
      </c>
      <c r="D37" s="121"/>
      <c r="E37" s="17">
        <v>4.46</v>
      </c>
      <c r="F37" s="102">
        <v>0</v>
      </c>
      <c r="G37" s="102"/>
      <c r="H37" s="102">
        <f t="shared" ref="H37" si="3">E37*F37</f>
        <v>0</v>
      </c>
      <c r="I37" s="102"/>
      <c r="J37" s="19"/>
      <c r="K37" s="107"/>
      <c r="L37" s="108"/>
      <c r="M37" s="108"/>
      <c r="N37" s="108"/>
      <c r="O37" s="108"/>
      <c r="P37" s="108"/>
      <c r="Q37" s="108"/>
      <c r="R37" s="108"/>
      <c r="S37" s="108"/>
      <c r="T37" s="108"/>
      <c r="U37" s="108"/>
      <c r="V37" s="109"/>
    </row>
    <row r="38" spans="2:22" ht="22.5" customHeight="1" x14ac:dyDescent="0.25">
      <c r="B38" s="123"/>
      <c r="C38" s="124" t="s">
        <v>419</v>
      </c>
      <c r="D38" s="125"/>
      <c r="E38" s="17">
        <v>0</v>
      </c>
      <c r="F38" s="102">
        <v>0</v>
      </c>
      <c r="G38" s="102"/>
      <c r="H38" s="102">
        <f t="shared" si="0"/>
        <v>0</v>
      </c>
      <c r="I38" s="102"/>
      <c r="J38" s="19"/>
      <c r="K38" s="107"/>
      <c r="L38" s="108"/>
      <c r="M38" s="108"/>
      <c r="N38" s="108"/>
      <c r="O38" s="108"/>
      <c r="P38" s="108"/>
      <c r="Q38" s="108"/>
      <c r="R38" s="108"/>
      <c r="S38" s="108"/>
      <c r="T38" s="108"/>
      <c r="U38" s="108"/>
      <c r="V38" s="109"/>
    </row>
    <row r="39" spans="2:22" ht="22.5" customHeight="1" x14ac:dyDescent="0.25">
      <c r="B39" s="152" t="s">
        <v>28</v>
      </c>
      <c r="C39" s="118" t="s">
        <v>23</v>
      </c>
      <c r="D39" s="119"/>
      <c r="E39" s="18">
        <v>0</v>
      </c>
      <c r="F39" s="114">
        <v>17.5</v>
      </c>
      <c r="G39" s="115"/>
      <c r="H39" s="102">
        <f t="shared" si="0"/>
        <v>0</v>
      </c>
      <c r="I39" s="102"/>
      <c r="J39" s="19"/>
      <c r="K39" s="107"/>
      <c r="L39" s="108"/>
      <c r="M39" s="108"/>
      <c r="N39" s="108"/>
      <c r="O39" s="108"/>
      <c r="P39" s="108"/>
      <c r="Q39" s="108"/>
      <c r="R39" s="108"/>
      <c r="S39" s="108"/>
      <c r="T39" s="108"/>
      <c r="U39" s="108"/>
      <c r="V39" s="109"/>
    </row>
    <row r="40" spans="2:22" ht="22.5" customHeight="1" x14ac:dyDescent="0.25">
      <c r="B40" s="153"/>
      <c r="C40" s="120" t="s">
        <v>24</v>
      </c>
      <c r="D40" s="121"/>
      <c r="E40" s="18">
        <v>0.68</v>
      </c>
      <c r="F40" s="114">
        <v>12.5</v>
      </c>
      <c r="G40" s="115"/>
      <c r="H40" s="102">
        <f t="shared" si="0"/>
        <v>8.5</v>
      </c>
      <c r="I40" s="102"/>
      <c r="J40" s="19"/>
      <c r="K40" s="107"/>
      <c r="L40" s="108"/>
      <c r="M40" s="108"/>
      <c r="N40" s="108"/>
      <c r="O40" s="108"/>
      <c r="P40" s="108"/>
      <c r="Q40" s="108"/>
      <c r="R40" s="108"/>
      <c r="S40" s="108"/>
      <c r="T40" s="108"/>
      <c r="U40" s="108"/>
      <c r="V40" s="109"/>
    </row>
    <row r="41" spans="2:22" ht="22.5" customHeight="1" x14ac:dyDescent="0.25">
      <c r="B41" s="153"/>
      <c r="C41" s="120" t="s">
        <v>25</v>
      </c>
      <c r="D41" s="121"/>
      <c r="E41" s="18">
        <v>1</v>
      </c>
      <c r="F41" s="102">
        <v>7.5</v>
      </c>
      <c r="G41" s="102"/>
      <c r="H41" s="102">
        <f t="shared" ref="H41" si="4">E41*F41</f>
        <v>7.5</v>
      </c>
      <c r="I41" s="102"/>
      <c r="J41" s="19"/>
      <c r="K41" s="107"/>
      <c r="L41" s="108"/>
      <c r="M41" s="108"/>
      <c r="N41" s="108"/>
      <c r="O41" s="108"/>
      <c r="P41" s="108"/>
      <c r="Q41" s="108"/>
      <c r="R41" s="108"/>
      <c r="S41" s="108"/>
      <c r="T41" s="108"/>
      <c r="U41" s="108"/>
      <c r="V41" s="109"/>
    </row>
    <row r="42" spans="2:22" ht="22.5" customHeight="1" x14ac:dyDescent="0.25">
      <c r="B42" s="153"/>
      <c r="C42" s="124" t="s">
        <v>419</v>
      </c>
      <c r="D42" s="125"/>
      <c r="E42" s="18">
        <v>0</v>
      </c>
      <c r="F42" s="102">
        <v>5</v>
      </c>
      <c r="G42" s="102"/>
      <c r="H42" s="102">
        <f t="shared" si="0"/>
        <v>0</v>
      </c>
      <c r="I42" s="102"/>
      <c r="J42" s="19"/>
      <c r="K42" s="107"/>
      <c r="L42" s="108"/>
      <c r="M42" s="108"/>
      <c r="N42" s="108"/>
      <c r="O42" s="108"/>
      <c r="P42" s="108"/>
      <c r="Q42" s="108"/>
      <c r="R42" s="108"/>
      <c r="S42" s="108"/>
      <c r="T42" s="108"/>
      <c r="U42" s="108"/>
      <c r="V42" s="109"/>
    </row>
    <row r="43" spans="2:22" ht="22.5" customHeight="1" x14ac:dyDescent="0.25">
      <c r="B43" s="154" t="s">
        <v>29</v>
      </c>
      <c r="C43" s="118" t="s">
        <v>23</v>
      </c>
      <c r="D43" s="119"/>
      <c r="E43" s="17">
        <v>0.4</v>
      </c>
      <c r="F43" s="114">
        <v>8.75</v>
      </c>
      <c r="G43" s="115"/>
      <c r="H43" s="102">
        <f t="shared" si="0"/>
        <v>3.5</v>
      </c>
      <c r="I43" s="102"/>
      <c r="J43" s="19"/>
      <c r="K43" s="107"/>
      <c r="L43" s="108"/>
      <c r="M43" s="108"/>
      <c r="N43" s="108"/>
      <c r="O43" s="108"/>
      <c r="P43" s="108"/>
      <c r="Q43" s="108"/>
      <c r="R43" s="108"/>
      <c r="S43" s="108"/>
      <c r="T43" s="108"/>
      <c r="U43" s="108"/>
      <c r="V43" s="109"/>
    </row>
    <row r="44" spans="2:22" ht="22.5" customHeight="1" x14ac:dyDescent="0.25">
      <c r="B44" s="155"/>
      <c r="C44" s="120" t="s">
        <v>24</v>
      </c>
      <c r="D44" s="121"/>
      <c r="E44" s="17">
        <v>1.01</v>
      </c>
      <c r="F44" s="114">
        <v>6.25</v>
      </c>
      <c r="G44" s="115"/>
      <c r="H44" s="102">
        <f t="shared" si="0"/>
        <v>6.3125</v>
      </c>
      <c r="I44" s="102"/>
      <c r="J44" s="19"/>
      <c r="K44" s="107"/>
      <c r="L44" s="108"/>
      <c r="M44" s="108"/>
      <c r="N44" s="108"/>
      <c r="O44" s="108"/>
      <c r="P44" s="108"/>
      <c r="Q44" s="108"/>
      <c r="R44" s="108"/>
      <c r="S44" s="108"/>
      <c r="T44" s="108"/>
      <c r="U44" s="108"/>
      <c r="V44" s="109"/>
    </row>
    <row r="45" spans="2:22" ht="22.5" customHeight="1" x14ac:dyDescent="0.25">
      <c r="B45" s="155"/>
      <c r="C45" s="120" t="s">
        <v>25</v>
      </c>
      <c r="D45" s="121"/>
      <c r="E45" s="17">
        <v>0.78</v>
      </c>
      <c r="F45" s="102">
        <v>3.75</v>
      </c>
      <c r="G45" s="102"/>
      <c r="H45" s="102">
        <f t="shared" ref="H45" si="5">E45*F45</f>
        <v>2.9250000000000003</v>
      </c>
      <c r="I45" s="102"/>
      <c r="J45" s="19"/>
      <c r="K45" s="107"/>
      <c r="L45" s="108"/>
      <c r="M45" s="108"/>
      <c r="N45" s="108"/>
      <c r="O45" s="108"/>
      <c r="P45" s="108"/>
      <c r="Q45" s="108"/>
      <c r="R45" s="108"/>
      <c r="S45" s="108"/>
      <c r="T45" s="108"/>
      <c r="U45" s="108"/>
      <c r="V45" s="109"/>
    </row>
    <row r="46" spans="2:22" ht="22.5" customHeight="1" x14ac:dyDescent="0.25">
      <c r="B46" s="155"/>
      <c r="C46" s="124" t="s">
        <v>419</v>
      </c>
      <c r="D46" s="125"/>
      <c r="E46" s="17">
        <v>0</v>
      </c>
      <c r="F46" s="102">
        <v>2.5</v>
      </c>
      <c r="G46" s="102"/>
      <c r="H46" s="102">
        <f t="shared" si="0"/>
        <v>0</v>
      </c>
      <c r="I46" s="102"/>
      <c r="J46" s="19"/>
      <c r="K46" s="107"/>
      <c r="L46" s="108"/>
      <c r="M46" s="108"/>
      <c r="N46" s="108"/>
      <c r="O46" s="108"/>
      <c r="P46" s="108"/>
      <c r="Q46" s="108"/>
      <c r="R46" s="108"/>
      <c r="S46" s="108"/>
      <c r="T46" s="108"/>
      <c r="U46" s="108"/>
      <c r="V46" s="109"/>
    </row>
    <row r="47" spans="2:22" ht="22.5" customHeight="1" x14ac:dyDescent="0.25">
      <c r="B47" s="154" t="s">
        <v>30</v>
      </c>
      <c r="C47" s="118" t="s">
        <v>23</v>
      </c>
      <c r="D47" s="119"/>
      <c r="E47" s="17">
        <v>0.15</v>
      </c>
      <c r="F47" s="114">
        <v>0</v>
      </c>
      <c r="G47" s="115"/>
      <c r="H47" s="102">
        <f t="shared" si="0"/>
        <v>0</v>
      </c>
      <c r="I47" s="102"/>
      <c r="J47" s="19"/>
      <c r="K47" s="107"/>
      <c r="L47" s="108"/>
      <c r="M47" s="108"/>
      <c r="N47" s="108"/>
      <c r="O47" s="108"/>
      <c r="P47" s="108"/>
      <c r="Q47" s="108"/>
      <c r="R47" s="108"/>
      <c r="S47" s="108"/>
      <c r="T47" s="108"/>
      <c r="U47" s="108"/>
      <c r="V47" s="109"/>
    </row>
    <row r="48" spans="2:22" ht="23.25" customHeight="1" x14ac:dyDescent="0.25">
      <c r="B48" s="155"/>
      <c r="C48" s="120" t="s">
        <v>24</v>
      </c>
      <c r="D48" s="121"/>
      <c r="E48" s="17">
        <v>0.25</v>
      </c>
      <c r="F48" s="114">
        <v>0</v>
      </c>
      <c r="G48" s="115"/>
      <c r="H48" s="102">
        <f t="shared" si="0"/>
        <v>0</v>
      </c>
      <c r="I48" s="102"/>
      <c r="J48" s="19"/>
      <c r="K48" s="107"/>
      <c r="L48" s="108"/>
      <c r="M48" s="108"/>
      <c r="N48" s="108"/>
      <c r="O48" s="108"/>
      <c r="P48" s="108"/>
      <c r="Q48" s="108"/>
      <c r="R48" s="108"/>
      <c r="S48" s="108"/>
      <c r="T48" s="108"/>
      <c r="U48" s="108"/>
      <c r="V48" s="109"/>
    </row>
    <row r="49" spans="2:22" ht="23.25" customHeight="1" x14ac:dyDescent="0.25">
      <c r="B49" s="155"/>
      <c r="C49" s="120" t="s">
        <v>416</v>
      </c>
      <c r="D49" s="121"/>
      <c r="E49" s="17">
        <v>1.18</v>
      </c>
      <c r="F49" s="102">
        <v>0</v>
      </c>
      <c r="G49" s="102"/>
      <c r="H49" s="102">
        <f t="shared" ref="H49" si="6">E49*F49</f>
        <v>0</v>
      </c>
      <c r="I49" s="102"/>
      <c r="J49" s="19"/>
      <c r="K49" s="107"/>
      <c r="L49" s="108"/>
      <c r="M49" s="108"/>
      <c r="N49" s="108"/>
      <c r="O49" s="108"/>
      <c r="P49" s="108"/>
      <c r="Q49" s="108"/>
      <c r="R49" s="108"/>
      <c r="S49" s="108"/>
      <c r="T49" s="108"/>
      <c r="U49" s="108"/>
      <c r="V49" s="109"/>
    </row>
    <row r="50" spans="2:22" ht="23.25" customHeight="1" x14ac:dyDescent="0.25">
      <c r="B50" s="155"/>
      <c r="C50" s="124" t="s">
        <v>419</v>
      </c>
      <c r="D50" s="125"/>
      <c r="E50" s="17">
        <v>0</v>
      </c>
      <c r="F50" s="102">
        <v>0</v>
      </c>
      <c r="G50" s="102"/>
      <c r="H50" s="102">
        <f t="shared" si="0"/>
        <v>0</v>
      </c>
      <c r="I50" s="102"/>
      <c r="J50" s="19"/>
      <c r="K50" s="107"/>
      <c r="L50" s="108"/>
      <c r="M50" s="108"/>
      <c r="N50" s="108"/>
      <c r="O50" s="108"/>
      <c r="P50" s="108"/>
      <c r="Q50" s="108"/>
      <c r="R50" s="108"/>
      <c r="S50" s="108"/>
      <c r="T50" s="108"/>
      <c r="U50" s="108"/>
      <c r="V50" s="109"/>
    </row>
    <row r="51" spans="2:22" ht="54" customHeight="1" x14ac:dyDescent="0.25">
      <c r="B51" s="149" t="s">
        <v>418</v>
      </c>
      <c r="C51" s="150"/>
      <c r="D51" s="151"/>
      <c r="E51" s="17">
        <v>0.19</v>
      </c>
      <c r="F51" s="114">
        <v>0</v>
      </c>
      <c r="G51" s="115"/>
      <c r="H51" s="114">
        <f t="shared" ref="H51" si="7">E51*F51</f>
        <v>0</v>
      </c>
      <c r="I51" s="115"/>
      <c r="J51" s="19"/>
      <c r="K51" s="107"/>
      <c r="L51" s="108"/>
      <c r="M51" s="108"/>
      <c r="N51" s="108"/>
      <c r="O51" s="108"/>
      <c r="P51" s="108"/>
      <c r="Q51" s="108"/>
      <c r="R51" s="108"/>
      <c r="S51" s="108"/>
      <c r="T51" s="108"/>
      <c r="U51" s="108"/>
      <c r="V51" s="109"/>
    </row>
    <row r="52" spans="2:22" x14ac:dyDescent="0.25">
      <c r="B52" s="97" t="s">
        <v>16</v>
      </c>
      <c r="C52" s="97"/>
      <c r="D52" s="97"/>
      <c r="E52" s="26">
        <f>SUM(E27:E51)</f>
        <v>47.349999999999994</v>
      </c>
      <c r="F52" s="113"/>
      <c r="G52" s="113"/>
      <c r="H52" s="117">
        <f>SUM(H27:I51)</f>
        <v>429.61250000000001</v>
      </c>
      <c r="I52" s="117"/>
      <c r="J52" s="19"/>
      <c r="K52" s="107"/>
      <c r="L52" s="108"/>
      <c r="M52" s="108"/>
      <c r="N52" s="108"/>
      <c r="O52" s="108"/>
      <c r="P52" s="108"/>
      <c r="Q52" s="108"/>
      <c r="R52" s="108"/>
      <c r="S52" s="108"/>
      <c r="T52" s="108"/>
      <c r="U52" s="108"/>
      <c r="V52" s="109"/>
    </row>
    <row r="53" spans="2:22" x14ac:dyDescent="0.25">
      <c r="B53" s="92" t="s">
        <v>32</v>
      </c>
      <c r="C53" s="93"/>
      <c r="D53" s="94"/>
      <c r="E53" s="27" t="str">
        <f>IF(E52=D5,"OK","Fejl")</f>
        <v>OK</v>
      </c>
      <c r="F53" s="95"/>
      <c r="G53" s="95"/>
      <c r="H53" s="95"/>
      <c r="I53" s="96"/>
      <c r="K53" s="110"/>
      <c r="L53" s="111"/>
      <c r="M53" s="111"/>
      <c r="N53" s="111"/>
      <c r="O53" s="111"/>
      <c r="P53" s="111"/>
      <c r="Q53" s="111"/>
      <c r="R53" s="111"/>
      <c r="S53" s="111"/>
      <c r="T53" s="111"/>
      <c r="U53" s="111"/>
      <c r="V53" s="112"/>
    </row>
    <row r="55" spans="2:22" x14ac:dyDescent="0.25">
      <c r="B55" s="20" t="s">
        <v>422</v>
      </c>
      <c r="E55" s="24"/>
    </row>
    <row r="56" spans="2:22" x14ac:dyDescent="0.25">
      <c r="B56" s="20" t="s">
        <v>417</v>
      </c>
      <c r="E56" s="25"/>
    </row>
    <row r="59" spans="2:22" x14ac:dyDescent="0.25">
      <c r="B59" s="98" t="s">
        <v>423</v>
      </c>
      <c r="C59" s="98"/>
      <c r="D59" s="98"/>
      <c r="E59" s="98"/>
      <c r="F59" s="98"/>
      <c r="G59" s="98"/>
      <c r="H59" s="98"/>
      <c r="I59" s="98"/>
    </row>
    <row r="61" spans="2:22" x14ac:dyDescent="0.25">
      <c r="B61" s="90" t="s">
        <v>420</v>
      </c>
      <c r="C61" s="90"/>
      <c r="D61" s="91" t="s">
        <v>421</v>
      </c>
      <c r="E61" s="91"/>
      <c r="F61" s="91"/>
      <c r="G61" s="91" t="s">
        <v>424</v>
      </c>
      <c r="H61" s="91"/>
      <c r="I61" s="91"/>
    </row>
    <row r="62" spans="2:22" x14ac:dyDescent="0.25">
      <c r="B62" s="89">
        <v>1</v>
      </c>
      <c r="C62" s="89"/>
      <c r="D62" s="88" t="str">
        <f>VLOOKUP(B62,'GLR afgrødekoder'!A2:D363,2,FALSE)</f>
        <v>Vårbyg</v>
      </c>
      <c r="E62" s="88"/>
      <c r="F62" s="88"/>
      <c r="G62" s="88" t="str">
        <f>VLOOKUP(B62,'GLR afgrødekoder'!A2:D363,3,FALSE)</f>
        <v>Omdrift</v>
      </c>
      <c r="H62" s="88"/>
      <c r="I62" s="88"/>
    </row>
    <row r="63" spans="2:22" x14ac:dyDescent="0.25">
      <c r="B63" s="89">
        <v>11</v>
      </c>
      <c r="C63" s="89"/>
      <c r="D63" s="88" t="str">
        <f>VLOOKUP(B63,'GLR afgrødekoder'!A3:D364,2,FALSE)</f>
        <v>Vinterhvede</v>
      </c>
      <c r="E63" s="88"/>
      <c r="F63" s="88"/>
      <c r="G63" s="88" t="str">
        <f>VLOOKUP(B63,'GLR afgrødekoder'!A3:D364,3,FALSE)</f>
        <v>Omdrift</v>
      </c>
      <c r="H63" s="88"/>
      <c r="I63" s="88"/>
    </row>
    <row r="64" spans="2:22" x14ac:dyDescent="0.25">
      <c r="B64" s="89">
        <v>22</v>
      </c>
      <c r="C64" s="89"/>
      <c r="D64" s="88" t="str">
        <f>VLOOKUP(B64,'GLR afgrødekoder'!A4:D365,2,FALSE)</f>
        <v>Vinterraps</v>
      </c>
      <c r="E64" s="88"/>
      <c r="F64" s="88"/>
      <c r="G64" s="88" t="str">
        <f>VLOOKUP(B64,'GLR afgrødekoder'!A4:D365,3,FALSE)</f>
        <v>Omdrift</v>
      </c>
      <c r="H64" s="88"/>
      <c r="I64" s="88"/>
    </row>
    <row r="65" spans="2:9" x14ac:dyDescent="0.25">
      <c r="B65" s="89">
        <v>250</v>
      </c>
      <c r="C65" s="89"/>
      <c r="D65" s="88" t="str">
        <f>VLOOKUP(B65,'GLR afgrødekoder'!A5:D366,2,FALSE)</f>
        <v>Permanent græs, meget lavt udbytte</v>
      </c>
      <c r="E65" s="88"/>
      <c r="F65" s="88"/>
      <c r="G65" s="88" t="str">
        <f>VLOOKUP(B65,'GLR afgrødekoder'!A5:D366,3,FALSE)</f>
        <v>Permanent Græs</v>
      </c>
      <c r="H65" s="88"/>
      <c r="I65" s="88"/>
    </row>
    <row r="66" spans="2:9" x14ac:dyDescent="0.25">
      <c r="B66" s="89">
        <v>251</v>
      </c>
      <c r="C66" s="89"/>
      <c r="D66" s="88" t="str">
        <f>VLOOKUP(B66,'GLR afgrødekoder'!A6:D367,2,FALSE)</f>
        <v>Permanent græs, lavt udbytte</v>
      </c>
      <c r="E66" s="88"/>
      <c r="F66" s="88"/>
      <c r="G66" s="88" t="str">
        <f>VLOOKUP(B66,'GLR afgrødekoder'!A6:D367,3,FALSE)</f>
        <v>Permanent Græs</v>
      </c>
      <c r="H66" s="88"/>
      <c r="I66" s="88"/>
    </row>
    <row r="67" spans="2:9" x14ac:dyDescent="0.25">
      <c r="B67" s="89">
        <v>252</v>
      </c>
      <c r="C67" s="89"/>
      <c r="D67" s="88" t="str">
        <f>VLOOKUP(B67,'GLR afgrødekoder'!A7:D368,2,FALSE)</f>
        <v>Permanent græs, normalt udbytte</v>
      </c>
      <c r="E67" s="88"/>
      <c r="F67" s="88"/>
      <c r="G67" s="88" t="str">
        <f>VLOOKUP(B67,'GLR afgrødekoder'!A7:D368,3,FALSE)</f>
        <v>Omdrift</v>
      </c>
      <c r="H67" s="88"/>
      <c r="I67" s="88"/>
    </row>
    <row r="68" spans="2:9" x14ac:dyDescent="0.25">
      <c r="B68" s="89">
        <v>254</v>
      </c>
      <c r="C68" s="89"/>
      <c r="D68" s="88" t="str">
        <f>VLOOKUP(B68,'GLR afgrødekoder'!A8:D369,2,FALSE)</f>
        <v>Miljøgræs MVJ-tilsagn (0 N), permanent</v>
      </c>
      <c r="E68" s="88"/>
      <c r="F68" s="88"/>
      <c r="G68" s="88" t="str">
        <f>VLOOKUP(B68,'GLR afgrødekoder'!A8:D369,3,FALSE)</f>
        <v>Permanent Græs</v>
      </c>
      <c r="H68" s="88"/>
      <c r="I68" s="88"/>
    </row>
    <row r="69" spans="2:9" x14ac:dyDescent="0.25">
      <c r="B69" s="89">
        <v>276</v>
      </c>
      <c r="C69" s="89"/>
      <c r="D69" s="88" t="str">
        <f>VLOOKUP(B69,'GLR afgrødekoder'!A9:D370,2,FALSE)</f>
        <v>Permanent græs og kløvergræs uden norm, under 50 % kløver</v>
      </c>
      <c r="E69" s="88"/>
      <c r="F69" s="88"/>
      <c r="G69" s="88" t="str">
        <f>VLOOKUP(B69,'GLR afgrødekoder'!A9:D370,3,FALSE)</f>
        <v>Permanent Græs</v>
      </c>
      <c r="H69" s="88"/>
      <c r="I69" s="88"/>
    </row>
    <row r="70" spans="2:9" x14ac:dyDescent="0.25">
      <c r="B70" s="89"/>
      <c r="C70" s="89"/>
      <c r="D70" s="88" t="e">
        <f>VLOOKUP(B70,'GLR afgrødekoder'!A10:D371,2,FALSE)</f>
        <v>#N/A</v>
      </c>
      <c r="E70" s="88"/>
      <c r="F70" s="88"/>
      <c r="G70" s="88" t="e">
        <f>VLOOKUP(B70,'GLR afgrødekoder'!A10:D371,3,FALSE)</f>
        <v>#N/A</v>
      </c>
      <c r="H70" s="88"/>
      <c r="I70" s="88"/>
    </row>
    <row r="71" spans="2:9" x14ac:dyDescent="0.25">
      <c r="B71" s="89"/>
      <c r="C71" s="89"/>
      <c r="D71" s="88" t="e">
        <f>VLOOKUP(B71,'GLR afgrødekoder'!A11:D372,2,FALSE)</f>
        <v>#N/A</v>
      </c>
      <c r="E71" s="88"/>
      <c r="F71" s="88"/>
      <c r="G71" s="88" t="e">
        <f>VLOOKUP(B71,'GLR afgrødekoder'!A11:D372,3,FALSE)</f>
        <v>#N/A</v>
      </c>
      <c r="H71" s="88"/>
      <c r="I71" s="88"/>
    </row>
  </sheetData>
  <sheetProtection algorithmName="SHA-512" hashValue="/jtW6kihyocfOk8RgUV3bnx0enVZh5t2ODeDiRbniUEpWOwGJthqMVJuEYDWhQhK0o3K+C0OpJnQHmaqBDzSgw==" saltValue="9UHb40t3CoNkVEyW0HrwRg==" spinCount="100000" sheet="1" scenarios="1"/>
  <mergeCells count="144">
    <mergeCell ref="H29:I29"/>
    <mergeCell ref="F33:G33"/>
    <mergeCell ref="H30:I30"/>
    <mergeCell ref="H31:I31"/>
    <mergeCell ref="H50:I50"/>
    <mergeCell ref="H43:I43"/>
    <mergeCell ref="C49:D49"/>
    <mergeCell ref="C46:D46"/>
    <mergeCell ref="C47:D47"/>
    <mergeCell ref="C48:D48"/>
    <mergeCell ref="C50:D50"/>
    <mergeCell ref="B31:B34"/>
    <mergeCell ref="C31:D31"/>
    <mergeCell ref="C32:D32"/>
    <mergeCell ref="C34:D34"/>
    <mergeCell ref="H32:I32"/>
    <mergeCell ref="F31:G31"/>
    <mergeCell ref="C33:D33"/>
    <mergeCell ref="C41:D41"/>
    <mergeCell ref="C45:D45"/>
    <mergeCell ref="H33:I33"/>
    <mergeCell ref="F37:G37"/>
    <mergeCell ref="H37:I37"/>
    <mergeCell ref="F41:G41"/>
    <mergeCell ref="H41:I41"/>
    <mergeCell ref="C38:D38"/>
    <mergeCell ref="F32:G32"/>
    <mergeCell ref="F34:G34"/>
    <mergeCell ref="H44:I44"/>
    <mergeCell ref="F43:G43"/>
    <mergeCell ref="C39:D39"/>
    <mergeCell ref="C42:D42"/>
    <mergeCell ref="F38:G38"/>
    <mergeCell ref="F42:G42"/>
    <mergeCell ref="B26:D26"/>
    <mergeCell ref="F26:G26"/>
    <mergeCell ref="F27:G27"/>
    <mergeCell ref="H35:I35"/>
    <mergeCell ref="H36:I36"/>
    <mergeCell ref="H39:I39"/>
    <mergeCell ref="H40:I40"/>
    <mergeCell ref="F51:G51"/>
    <mergeCell ref="H51:I51"/>
    <mergeCell ref="B51:D51"/>
    <mergeCell ref="F45:G45"/>
    <mergeCell ref="H45:I45"/>
    <mergeCell ref="F49:G49"/>
    <mergeCell ref="H49:I49"/>
    <mergeCell ref="C37:D37"/>
    <mergeCell ref="B35:B38"/>
    <mergeCell ref="B39:B42"/>
    <mergeCell ref="B43:B46"/>
    <mergeCell ref="B47:B50"/>
    <mergeCell ref="C40:D40"/>
    <mergeCell ref="C35:D35"/>
    <mergeCell ref="C36:D36"/>
    <mergeCell ref="F39:G39"/>
    <mergeCell ref="F40:G40"/>
    <mergeCell ref="B27:B30"/>
    <mergeCell ref="C27:D27"/>
    <mergeCell ref="C28:D28"/>
    <mergeCell ref="C30:D30"/>
    <mergeCell ref="F28:G28"/>
    <mergeCell ref="F30:G30"/>
    <mergeCell ref="C29:D29"/>
    <mergeCell ref="F29:G29"/>
    <mergeCell ref="K2:S2"/>
    <mergeCell ref="K3:S20"/>
    <mergeCell ref="B2:G2"/>
    <mergeCell ref="B4:C4"/>
    <mergeCell ref="B5:C5"/>
    <mergeCell ref="D5:E5"/>
    <mergeCell ref="F5:G5"/>
    <mergeCell ref="D4:G4"/>
    <mergeCell ref="B17:G20"/>
    <mergeCell ref="B11:F11"/>
    <mergeCell ref="B12:F12"/>
    <mergeCell ref="B13:F13"/>
    <mergeCell ref="B14:F14"/>
    <mergeCell ref="B15:F15"/>
    <mergeCell ref="B10:G10"/>
    <mergeCell ref="B8:G8"/>
    <mergeCell ref="B25:I25"/>
    <mergeCell ref="B23:I23"/>
    <mergeCell ref="H27:I27"/>
    <mergeCell ref="K23:V23"/>
    <mergeCell ref="K24:V53"/>
    <mergeCell ref="F46:G46"/>
    <mergeCell ref="F50:G50"/>
    <mergeCell ref="F52:G52"/>
    <mergeCell ref="F44:G44"/>
    <mergeCell ref="F47:G47"/>
    <mergeCell ref="F48:G48"/>
    <mergeCell ref="H34:I34"/>
    <mergeCell ref="H38:I38"/>
    <mergeCell ref="H42:I42"/>
    <mergeCell ref="H46:I46"/>
    <mergeCell ref="H26:I26"/>
    <mergeCell ref="H28:I28"/>
    <mergeCell ref="H52:I52"/>
    <mergeCell ref="H47:I47"/>
    <mergeCell ref="H48:I48"/>
    <mergeCell ref="F35:G35"/>
    <mergeCell ref="F36:G36"/>
    <mergeCell ref="C43:D43"/>
    <mergeCell ref="C44:D44"/>
    <mergeCell ref="B61:C61"/>
    <mergeCell ref="D61:F61"/>
    <mergeCell ref="G61:I61"/>
    <mergeCell ref="B62:C62"/>
    <mergeCell ref="D62:F62"/>
    <mergeCell ref="B53:D53"/>
    <mergeCell ref="F53:G53"/>
    <mergeCell ref="H53:I53"/>
    <mergeCell ref="B52:D52"/>
    <mergeCell ref="B59:I59"/>
    <mergeCell ref="G62:I62"/>
    <mergeCell ref="B63:C63"/>
    <mergeCell ref="B64:C64"/>
    <mergeCell ref="B65:C65"/>
    <mergeCell ref="B66:C66"/>
    <mergeCell ref="B67:C67"/>
    <mergeCell ref="B68:C68"/>
    <mergeCell ref="B69:C69"/>
    <mergeCell ref="B70:C70"/>
    <mergeCell ref="B71:C71"/>
    <mergeCell ref="G63:I63"/>
    <mergeCell ref="G64:I64"/>
    <mergeCell ref="G65:I65"/>
    <mergeCell ref="G66:I66"/>
    <mergeCell ref="G67:I67"/>
    <mergeCell ref="G68:I68"/>
    <mergeCell ref="G69:I69"/>
    <mergeCell ref="G70:I70"/>
    <mergeCell ref="D71:F71"/>
    <mergeCell ref="G71:I71"/>
    <mergeCell ref="D63:F63"/>
    <mergeCell ref="D64:F64"/>
    <mergeCell ref="D65:F65"/>
    <mergeCell ref="D66:F66"/>
    <mergeCell ref="D67:F67"/>
    <mergeCell ref="D68:F68"/>
    <mergeCell ref="D69:F69"/>
    <mergeCell ref="D70:F70"/>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Rullelister!$B$5:$B$7</xm:f>
          </x14:formula1>
          <xm:sqref>G11:G15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63"/>
  <sheetViews>
    <sheetView topLeftCell="A76" workbookViewId="0">
      <selection activeCell="B89" sqref="B89"/>
    </sheetView>
  </sheetViews>
  <sheetFormatPr defaultRowHeight="15" x14ac:dyDescent="0.25"/>
  <cols>
    <col min="1" max="1" width="15.42578125" customWidth="1"/>
    <col min="2" max="2" width="70.7109375" bestFit="1" customWidth="1"/>
    <col min="3" max="3" width="23.85546875" customWidth="1"/>
    <col min="4" max="4" width="18.140625" customWidth="1"/>
    <col min="5" max="5" width="41.140625" customWidth="1"/>
    <col min="6" max="6" width="28.42578125" customWidth="1"/>
    <col min="7" max="7" width="24.28515625" bestFit="1" customWidth="1"/>
    <col min="8" max="8" width="35.42578125" bestFit="1" customWidth="1"/>
  </cols>
  <sheetData>
    <row r="1" spans="1:10" x14ac:dyDescent="0.25">
      <c r="A1" s="3" t="s">
        <v>40</v>
      </c>
      <c r="B1" s="3" t="s">
        <v>41</v>
      </c>
      <c r="C1" s="3" t="s">
        <v>42</v>
      </c>
      <c r="D1" s="3" t="s">
        <v>39</v>
      </c>
      <c r="G1" s="4" t="s">
        <v>43</v>
      </c>
      <c r="H1" s="4" t="s">
        <v>44</v>
      </c>
      <c r="I1" s="5"/>
      <c r="J1" s="5"/>
    </row>
    <row r="2" spans="1:10" x14ac:dyDescent="0.25">
      <c r="A2" s="6">
        <v>1</v>
      </c>
      <c r="B2" s="7" t="s">
        <v>45</v>
      </c>
      <c r="C2" s="7" t="s">
        <v>23</v>
      </c>
      <c r="D2" s="6">
        <v>2021</v>
      </c>
      <c r="G2" t="s">
        <v>46</v>
      </c>
    </row>
    <row r="3" spans="1:10" x14ac:dyDescent="0.25">
      <c r="A3" s="6">
        <v>2</v>
      </c>
      <c r="B3" s="7" t="s">
        <v>47</v>
      </c>
      <c r="C3" s="7" t="s">
        <v>23</v>
      </c>
      <c r="D3" s="6">
        <v>2021</v>
      </c>
      <c r="G3" t="s">
        <v>48</v>
      </c>
      <c r="H3" s="8">
        <f>((2.6*44/12)*1000+2.5*28+2.8*44/28*265)/1000</f>
        <v>10.769333333333334</v>
      </c>
    </row>
    <row r="4" spans="1:10" x14ac:dyDescent="0.25">
      <c r="A4" s="6">
        <v>3</v>
      </c>
      <c r="B4" s="7" t="s">
        <v>49</v>
      </c>
      <c r="C4" s="7" t="s">
        <v>23</v>
      </c>
      <c r="D4" s="6">
        <v>2021</v>
      </c>
    </row>
    <row r="5" spans="1:10" x14ac:dyDescent="0.25">
      <c r="A5" s="6">
        <v>4</v>
      </c>
      <c r="B5" s="7" t="s">
        <v>50</v>
      </c>
      <c r="C5" s="7" t="s">
        <v>23</v>
      </c>
      <c r="D5" s="6">
        <v>2021</v>
      </c>
      <c r="G5" s="9" t="s">
        <v>51</v>
      </c>
      <c r="H5" s="10" t="s">
        <v>52</v>
      </c>
    </row>
    <row r="6" spans="1:10" x14ac:dyDescent="0.25">
      <c r="A6" s="6">
        <v>5</v>
      </c>
      <c r="B6" s="7" t="s">
        <v>53</v>
      </c>
      <c r="C6" s="7" t="s">
        <v>23</v>
      </c>
      <c r="D6" s="6">
        <v>2021</v>
      </c>
    </row>
    <row r="7" spans="1:10" x14ac:dyDescent="0.25">
      <c r="A7" s="6">
        <v>6</v>
      </c>
      <c r="B7" s="7" t="s">
        <v>54</v>
      </c>
      <c r="C7" s="7" t="s">
        <v>23</v>
      </c>
      <c r="D7" s="6">
        <v>2021</v>
      </c>
    </row>
    <row r="8" spans="1:10" x14ac:dyDescent="0.25">
      <c r="A8" s="6">
        <v>7</v>
      </c>
      <c r="B8" s="7" t="s">
        <v>55</v>
      </c>
      <c r="C8" s="7" t="s">
        <v>23</v>
      </c>
      <c r="D8" s="6">
        <v>2021</v>
      </c>
    </row>
    <row r="9" spans="1:10" x14ac:dyDescent="0.25">
      <c r="A9" s="6">
        <v>8</v>
      </c>
      <c r="B9" s="7" t="s">
        <v>56</v>
      </c>
      <c r="C9" s="7" t="s">
        <v>23</v>
      </c>
      <c r="D9" s="6">
        <v>2021</v>
      </c>
    </row>
    <row r="10" spans="1:10" x14ac:dyDescent="0.25">
      <c r="A10" s="6">
        <v>9</v>
      </c>
      <c r="B10" s="7" t="s">
        <v>57</v>
      </c>
      <c r="C10" s="7" t="s">
        <v>23</v>
      </c>
      <c r="D10" s="6">
        <v>2021</v>
      </c>
    </row>
    <row r="11" spans="1:10" x14ac:dyDescent="0.25">
      <c r="A11" s="6">
        <v>10</v>
      </c>
      <c r="B11" s="7" t="s">
        <v>58</v>
      </c>
      <c r="C11" s="7" t="s">
        <v>23</v>
      </c>
      <c r="D11" s="6">
        <v>2021</v>
      </c>
    </row>
    <row r="12" spans="1:10" x14ac:dyDescent="0.25">
      <c r="A12" s="6">
        <v>11</v>
      </c>
      <c r="B12" s="7" t="s">
        <v>59</v>
      </c>
      <c r="C12" s="7" t="s">
        <v>23</v>
      </c>
      <c r="D12" s="6">
        <v>2021</v>
      </c>
    </row>
    <row r="13" spans="1:10" x14ac:dyDescent="0.25">
      <c r="A13" s="6">
        <v>13</v>
      </c>
      <c r="B13" s="7" t="s">
        <v>60</v>
      </c>
      <c r="C13" s="7" t="s">
        <v>23</v>
      </c>
      <c r="D13" s="6">
        <v>2021</v>
      </c>
    </row>
    <row r="14" spans="1:10" x14ac:dyDescent="0.25">
      <c r="A14" s="6">
        <v>14</v>
      </c>
      <c r="B14" s="7" t="s">
        <v>61</v>
      </c>
      <c r="C14" s="7" t="s">
        <v>23</v>
      </c>
      <c r="D14" s="6">
        <v>2021</v>
      </c>
    </row>
    <row r="15" spans="1:10" x14ac:dyDescent="0.25">
      <c r="A15" s="6">
        <v>15</v>
      </c>
      <c r="B15" s="7" t="s">
        <v>62</v>
      </c>
      <c r="C15" s="7" t="s">
        <v>23</v>
      </c>
      <c r="D15" s="6">
        <v>2021</v>
      </c>
    </row>
    <row r="16" spans="1:10" x14ac:dyDescent="0.25">
      <c r="A16" s="6">
        <v>16</v>
      </c>
      <c r="B16" s="7" t="s">
        <v>63</v>
      </c>
      <c r="C16" s="7" t="s">
        <v>23</v>
      </c>
      <c r="D16" s="6">
        <v>2021</v>
      </c>
    </row>
    <row r="17" spans="1:4" x14ac:dyDescent="0.25">
      <c r="A17" s="6">
        <v>17</v>
      </c>
      <c r="B17" s="7" t="s">
        <v>64</v>
      </c>
      <c r="C17" s="7" t="s">
        <v>23</v>
      </c>
      <c r="D17" s="6">
        <v>2021</v>
      </c>
    </row>
    <row r="18" spans="1:4" x14ac:dyDescent="0.25">
      <c r="A18" s="6">
        <v>18</v>
      </c>
      <c r="B18" s="7" t="s">
        <v>65</v>
      </c>
      <c r="C18" s="7" t="s">
        <v>23</v>
      </c>
      <c r="D18" s="6">
        <v>2021</v>
      </c>
    </row>
    <row r="19" spans="1:4" x14ac:dyDescent="0.25">
      <c r="A19" s="6">
        <v>21</v>
      </c>
      <c r="B19" s="7" t="s">
        <v>66</v>
      </c>
      <c r="C19" s="7" t="s">
        <v>23</v>
      </c>
      <c r="D19" s="6">
        <v>2021</v>
      </c>
    </row>
    <row r="20" spans="1:4" x14ac:dyDescent="0.25">
      <c r="A20" s="6">
        <v>22</v>
      </c>
      <c r="B20" s="7" t="s">
        <v>67</v>
      </c>
      <c r="C20" s="7" t="s">
        <v>23</v>
      </c>
      <c r="D20" s="6">
        <v>2021</v>
      </c>
    </row>
    <row r="21" spans="1:4" x14ac:dyDescent="0.25">
      <c r="A21" s="6">
        <v>23</v>
      </c>
      <c r="B21" s="7" t="s">
        <v>68</v>
      </c>
      <c r="C21" s="7" t="s">
        <v>23</v>
      </c>
      <c r="D21" s="6">
        <v>2021</v>
      </c>
    </row>
    <row r="22" spans="1:4" x14ac:dyDescent="0.25">
      <c r="A22" s="6">
        <v>24</v>
      </c>
      <c r="B22" s="7" t="s">
        <v>69</v>
      </c>
      <c r="C22" s="7" t="s">
        <v>23</v>
      </c>
      <c r="D22" s="6">
        <v>2021</v>
      </c>
    </row>
    <row r="23" spans="1:4" x14ac:dyDescent="0.25">
      <c r="A23" s="6">
        <v>25</v>
      </c>
      <c r="B23" s="7" t="s">
        <v>70</v>
      </c>
      <c r="C23" s="7" t="s">
        <v>23</v>
      </c>
      <c r="D23" s="6">
        <v>2021</v>
      </c>
    </row>
    <row r="24" spans="1:4" x14ac:dyDescent="0.25">
      <c r="A24" s="6">
        <v>30</v>
      </c>
      <c r="B24" s="7" t="s">
        <v>71</v>
      </c>
      <c r="C24" s="7" t="s">
        <v>23</v>
      </c>
      <c r="D24" s="6">
        <v>2021</v>
      </c>
    </row>
    <row r="25" spans="1:4" x14ac:dyDescent="0.25">
      <c r="A25" s="6">
        <v>31</v>
      </c>
      <c r="B25" s="7" t="s">
        <v>72</v>
      </c>
      <c r="C25" s="7" t="s">
        <v>23</v>
      </c>
      <c r="D25" s="6">
        <v>2021</v>
      </c>
    </row>
    <row r="26" spans="1:4" x14ac:dyDescent="0.25">
      <c r="A26" s="6">
        <v>32</v>
      </c>
      <c r="B26" s="7" t="s">
        <v>73</v>
      </c>
      <c r="C26" s="7" t="s">
        <v>23</v>
      </c>
      <c r="D26" s="6">
        <v>2021</v>
      </c>
    </row>
    <row r="27" spans="1:4" x14ac:dyDescent="0.25">
      <c r="A27" s="6">
        <v>35</v>
      </c>
      <c r="B27" s="7" t="s">
        <v>74</v>
      </c>
      <c r="C27" s="7" t="s">
        <v>23</v>
      </c>
      <c r="D27" s="6">
        <v>2021</v>
      </c>
    </row>
    <row r="28" spans="1:4" x14ac:dyDescent="0.25">
      <c r="A28" s="6">
        <v>36</v>
      </c>
      <c r="B28" s="7" t="s">
        <v>75</v>
      </c>
      <c r="C28" s="7" t="s">
        <v>23</v>
      </c>
      <c r="D28" s="6">
        <v>2021</v>
      </c>
    </row>
    <row r="29" spans="1:4" x14ac:dyDescent="0.25">
      <c r="A29" s="6">
        <v>40</v>
      </c>
      <c r="B29" s="7" t="s">
        <v>76</v>
      </c>
      <c r="C29" s="7" t="s">
        <v>23</v>
      </c>
      <c r="D29" s="6">
        <v>2021</v>
      </c>
    </row>
    <row r="30" spans="1:4" x14ac:dyDescent="0.25">
      <c r="A30" s="6">
        <v>41</v>
      </c>
      <c r="B30" s="7" t="s">
        <v>77</v>
      </c>
      <c r="C30" s="7" t="s">
        <v>23</v>
      </c>
      <c r="D30" s="6">
        <v>2021</v>
      </c>
    </row>
    <row r="31" spans="1:4" x14ac:dyDescent="0.25">
      <c r="A31" s="6">
        <v>42</v>
      </c>
      <c r="B31" s="7" t="s">
        <v>78</v>
      </c>
      <c r="C31" s="7" t="s">
        <v>23</v>
      </c>
      <c r="D31" s="6">
        <v>2021</v>
      </c>
    </row>
    <row r="32" spans="1:4" x14ac:dyDescent="0.25">
      <c r="A32" s="6">
        <v>51</v>
      </c>
      <c r="B32" s="7" t="s">
        <v>79</v>
      </c>
      <c r="C32" s="7" t="s">
        <v>23</v>
      </c>
      <c r="D32" s="6">
        <v>2021</v>
      </c>
    </row>
    <row r="33" spans="1:4" x14ac:dyDescent="0.25">
      <c r="A33" s="6">
        <v>52</v>
      </c>
      <c r="B33" s="7" t="s">
        <v>80</v>
      </c>
      <c r="C33" s="7" t="s">
        <v>23</v>
      </c>
      <c r="D33" s="6">
        <v>2021</v>
      </c>
    </row>
    <row r="34" spans="1:4" x14ac:dyDescent="0.25">
      <c r="A34" s="6">
        <v>53</v>
      </c>
      <c r="B34" s="7" t="s">
        <v>81</v>
      </c>
      <c r="C34" s="7" t="s">
        <v>23</v>
      </c>
      <c r="D34" s="6">
        <v>2021</v>
      </c>
    </row>
    <row r="35" spans="1:4" x14ac:dyDescent="0.25">
      <c r="A35" s="6">
        <v>54</v>
      </c>
      <c r="B35" s="7" t="s">
        <v>82</v>
      </c>
      <c r="C35" s="7" t="s">
        <v>23</v>
      </c>
      <c r="D35" s="6">
        <v>2021</v>
      </c>
    </row>
    <row r="36" spans="1:4" x14ac:dyDescent="0.25">
      <c r="A36" s="6">
        <v>55</v>
      </c>
      <c r="B36" s="7" t="s">
        <v>83</v>
      </c>
      <c r="C36" s="7" t="s">
        <v>23</v>
      </c>
      <c r="D36" s="6">
        <v>2021</v>
      </c>
    </row>
    <row r="37" spans="1:4" x14ac:dyDescent="0.25">
      <c r="A37" s="6">
        <v>56</v>
      </c>
      <c r="B37" s="7" t="s">
        <v>84</v>
      </c>
      <c r="C37" s="7" t="s">
        <v>23</v>
      </c>
      <c r="D37" s="6">
        <v>2021</v>
      </c>
    </row>
    <row r="38" spans="1:4" x14ac:dyDescent="0.25">
      <c r="A38" s="6">
        <v>57</v>
      </c>
      <c r="B38" s="7" t="s">
        <v>85</v>
      </c>
      <c r="C38" s="7" t="s">
        <v>23</v>
      </c>
      <c r="D38" s="6">
        <v>2021</v>
      </c>
    </row>
    <row r="39" spans="1:4" x14ac:dyDescent="0.25">
      <c r="A39" s="6">
        <v>58</v>
      </c>
      <c r="B39" s="7" t="s">
        <v>86</v>
      </c>
      <c r="C39" s="7" t="s">
        <v>23</v>
      </c>
      <c r="D39" s="6">
        <v>2021</v>
      </c>
    </row>
    <row r="40" spans="1:4" x14ac:dyDescent="0.25">
      <c r="A40" s="6">
        <v>101</v>
      </c>
      <c r="B40" s="7" t="s">
        <v>87</v>
      </c>
      <c r="C40" s="7" t="s">
        <v>23</v>
      </c>
      <c r="D40" s="6">
        <v>2021</v>
      </c>
    </row>
    <row r="41" spans="1:4" x14ac:dyDescent="0.25">
      <c r="A41" s="6">
        <v>102</v>
      </c>
      <c r="B41" s="11" t="s">
        <v>88</v>
      </c>
      <c r="C41" s="7" t="s">
        <v>23</v>
      </c>
      <c r="D41" s="6">
        <v>2021</v>
      </c>
    </row>
    <row r="42" spans="1:4" x14ac:dyDescent="0.25">
      <c r="A42" s="6">
        <v>103</v>
      </c>
      <c r="B42" s="7" t="s">
        <v>89</v>
      </c>
      <c r="C42" s="7" t="s">
        <v>23</v>
      </c>
      <c r="D42" s="6">
        <v>2021</v>
      </c>
    </row>
    <row r="43" spans="1:4" x14ac:dyDescent="0.25">
      <c r="A43" s="6">
        <v>104</v>
      </c>
      <c r="B43" s="7" t="s">
        <v>90</v>
      </c>
      <c r="C43" s="7" t="s">
        <v>23</v>
      </c>
      <c r="D43" s="6">
        <v>2021</v>
      </c>
    </row>
    <row r="44" spans="1:4" x14ac:dyDescent="0.25">
      <c r="A44" s="6">
        <v>105</v>
      </c>
      <c r="B44" s="7" t="s">
        <v>91</v>
      </c>
      <c r="C44" s="7" t="s">
        <v>23</v>
      </c>
      <c r="D44" s="6">
        <v>2021</v>
      </c>
    </row>
    <row r="45" spans="1:4" x14ac:dyDescent="0.25">
      <c r="A45" s="6">
        <v>106</v>
      </c>
      <c r="B45" s="7" t="s">
        <v>92</v>
      </c>
      <c r="C45" s="7" t="s">
        <v>23</v>
      </c>
      <c r="D45" s="6">
        <v>2021</v>
      </c>
    </row>
    <row r="46" spans="1:4" x14ac:dyDescent="0.25">
      <c r="A46" s="6">
        <v>107</v>
      </c>
      <c r="B46" s="7" t="s">
        <v>93</v>
      </c>
      <c r="C46" s="7" t="s">
        <v>23</v>
      </c>
      <c r="D46" s="6">
        <v>2021</v>
      </c>
    </row>
    <row r="47" spans="1:4" x14ac:dyDescent="0.25">
      <c r="A47" s="6">
        <v>108</v>
      </c>
      <c r="B47" s="7" t="s">
        <v>94</v>
      </c>
      <c r="C47" s="7" t="s">
        <v>23</v>
      </c>
      <c r="D47" s="6">
        <v>2021</v>
      </c>
    </row>
    <row r="48" spans="1:4" x14ac:dyDescent="0.25">
      <c r="A48" s="6">
        <v>109</v>
      </c>
      <c r="B48" s="11" t="s">
        <v>95</v>
      </c>
      <c r="C48" s="7" t="s">
        <v>23</v>
      </c>
      <c r="D48" s="6">
        <v>2021</v>
      </c>
    </row>
    <row r="49" spans="1:4" x14ac:dyDescent="0.25">
      <c r="A49" s="6">
        <v>110</v>
      </c>
      <c r="B49" s="7" t="s">
        <v>96</v>
      </c>
      <c r="C49" s="7" t="s">
        <v>23</v>
      </c>
      <c r="D49" s="6">
        <v>2021</v>
      </c>
    </row>
    <row r="50" spans="1:4" x14ac:dyDescent="0.25">
      <c r="A50" s="6">
        <v>111</v>
      </c>
      <c r="B50" s="7" t="s">
        <v>97</v>
      </c>
      <c r="C50" s="7" t="s">
        <v>23</v>
      </c>
      <c r="D50" s="6">
        <v>2021</v>
      </c>
    </row>
    <row r="51" spans="1:4" x14ac:dyDescent="0.25">
      <c r="A51" s="6">
        <v>112</v>
      </c>
      <c r="B51" s="7" t="s">
        <v>98</v>
      </c>
      <c r="C51" s="7" t="s">
        <v>23</v>
      </c>
      <c r="D51" s="6">
        <v>2021</v>
      </c>
    </row>
    <row r="52" spans="1:4" x14ac:dyDescent="0.25">
      <c r="A52" s="6">
        <v>113</v>
      </c>
      <c r="B52" s="7" t="s">
        <v>99</v>
      </c>
      <c r="C52" s="7" t="s">
        <v>23</v>
      </c>
      <c r="D52" s="6">
        <v>2021</v>
      </c>
    </row>
    <row r="53" spans="1:4" x14ac:dyDescent="0.25">
      <c r="A53" s="6">
        <v>114</v>
      </c>
      <c r="B53" s="7" t="s">
        <v>100</v>
      </c>
      <c r="C53" s="7" t="s">
        <v>23</v>
      </c>
      <c r="D53" s="6">
        <v>2021</v>
      </c>
    </row>
    <row r="54" spans="1:4" x14ac:dyDescent="0.25">
      <c r="A54" s="6">
        <v>115</v>
      </c>
      <c r="B54" s="7" t="s">
        <v>101</v>
      </c>
      <c r="C54" s="7" t="s">
        <v>23</v>
      </c>
      <c r="D54" s="6">
        <v>2021</v>
      </c>
    </row>
    <row r="55" spans="1:4" x14ac:dyDescent="0.25">
      <c r="A55" s="6">
        <v>116</v>
      </c>
      <c r="B55" s="7" t="s">
        <v>102</v>
      </c>
      <c r="C55" s="7" t="s">
        <v>23</v>
      </c>
      <c r="D55" s="6">
        <v>2021</v>
      </c>
    </row>
    <row r="56" spans="1:4" x14ac:dyDescent="0.25">
      <c r="A56" s="6">
        <v>117</v>
      </c>
      <c r="B56" s="7" t="s">
        <v>103</v>
      </c>
      <c r="C56" s="7" t="s">
        <v>23</v>
      </c>
      <c r="D56" s="6">
        <v>2021</v>
      </c>
    </row>
    <row r="57" spans="1:4" x14ac:dyDescent="0.25">
      <c r="A57" s="6">
        <v>118</v>
      </c>
      <c r="B57" s="7" t="s">
        <v>104</v>
      </c>
      <c r="C57" s="7" t="s">
        <v>23</v>
      </c>
      <c r="D57" s="6">
        <v>2021</v>
      </c>
    </row>
    <row r="58" spans="1:4" x14ac:dyDescent="0.25">
      <c r="A58" s="6">
        <v>120</v>
      </c>
      <c r="B58" s="7" t="s">
        <v>105</v>
      </c>
      <c r="C58" s="7" t="s">
        <v>23</v>
      </c>
      <c r="D58" s="6">
        <v>2021</v>
      </c>
    </row>
    <row r="59" spans="1:4" x14ac:dyDescent="0.25">
      <c r="A59" s="6">
        <v>121</v>
      </c>
      <c r="B59" s="7" t="s">
        <v>106</v>
      </c>
      <c r="C59" s="7" t="s">
        <v>23</v>
      </c>
      <c r="D59" s="6">
        <v>2021</v>
      </c>
    </row>
    <row r="60" spans="1:4" x14ac:dyDescent="0.25">
      <c r="A60" s="6">
        <v>122</v>
      </c>
      <c r="B60" s="7" t="s">
        <v>107</v>
      </c>
      <c r="C60" s="7" t="s">
        <v>23</v>
      </c>
      <c r="D60" s="6">
        <v>2021</v>
      </c>
    </row>
    <row r="61" spans="1:4" x14ac:dyDescent="0.25">
      <c r="A61" s="6">
        <v>123</v>
      </c>
      <c r="B61" s="7" t="s">
        <v>108</v>
      </c>
      <c r="C61" s="7" t="s">
        <v>23</v>
      </c>
      <c r="D61" s="6">
        <v>2021</v>
      </c>
    </row>
    <row r="62" spans="1:4" x14ac:dyDescent="0.25">
      <c r="A62" s="6">
        <v>124</v>
      </c>
      <c r="B62" s="7" t="s">
        <v>109</v>
      </c>
      <c r="C62" s="7" t="s">
        <v>23</v>
      </c>
      <c r="D62" s="6">
        <v>2021</v>
      </c>
    </row>
    <row r="63" spans="1:4" x14ac:dyDescent="0.25">
      <c r="A63" s="6">
        <v>125</v>
      </c>
      <c r="B63" s="7" t="s">
        <v>110</v>
      </c>
      <c r="C63" s="7" t="s">
        <v>23</v>
      </c>
      <c r="D63" s="6">
        <v>2021</v>
      </c>
    </row>
    <row r="64" spans="1:4" x14ac:dyDescent="0.25">
      <c r="A64" s="6">
        <v>126</v>
      </c>
      <c r="B64" s="7" t="s">
        <v>111</v>
      </c>
      <c r="C64" s="7" t="s">
        <v>23</v>
      </c>
      <c r="D64" s="6">
        <v>2021</v>
      </c>
    </row>
    <row r="65" spans="1:4" x14ac:dyDescent="0.25">
      <c r="A65" s="6">
        <v>149</v>
      </c>
      <c r="B65" s="7" t="s">
        <v>112</v>
      </c>
      <c r="C65" s="7" t="s">
        <v>23</v>
      </c>
      <c r="D65" s="6">
        <v>2021</v>
      </c>
    </row>
    <row r="66" spans="1:4" x14ac:dyDescent="0.25">
      <c r="A66" s="6">
        <v>150</v>
      </c>
      <c r="B66" s="7" t="s">
        <v>113</v>
      </c>
      <c r="C66" s="7" t="s">
        <v>23</v>
      </c>
      <c r="D66" s="6">
        <v>2021</v>
      </c>
    </row>
    <row r="67" spans="1:4" x14ac:dyDescent="0.25">
      <c r="A67" s="6">
        <v>151</v>
      </c>
      <c r="B67" s="7" t="s">
        <v>114</v>
      </c>
      <c r="C67" s="7" t="s">
        <v>23</v>
      </c>
      <c r="D67" s="6">
        <v>2021</v>
      </c>
    </row>
    <row r="68" spans="1:4" x14ac:dyDescent="0.25">
      <c r="A68" s="6">
        <v>152</v>
      </c>
      <c r="B68" s="7" t="s">
        <v>115</v>
      </c>
      <c r="C68" s="7" t="s">
        <v>23</v>
      </c>
      <c r="D68" s="6">
        <v>2021</v>
      </c>
    </row>
    <row r="69" spans="1:4" x14ac:dyDescent="0.25">
      <c r="A69" s="6">
        <v>153</v>
      </c>
      <c r="B69" s="7" t="s">
        <v>116</v>
      </c>
      <c r="C69" s="7" t="s">
        <v>23</v>
      </c>
      <c r="D69" s="6">
        <v>2011</v>
      </c>
    </row>
    <row r="70" spans="1:4" x14ac:dyDescent="0.25">
      <c r="A70" s="6">
        <v>154</v>
      </c>
      <c r="B70" s="7" t="s">
        <v>117</v>
      </c>
      <c r="C70" s="7" t="s">
        <v>23</v>
      </c>
      <c r="D70" s="6">
        <v>2021</v>
      </c>
    </row>
    <row r="71" spans="1:4" x14ac:dyDescent="0.25">
      <c r="A71" s="6">
        <v>155</v>
      </c>
      <c r="B71" s="7" t="s">
        <v>118</v>
      </c>
      <c r="C71" s="7" t="s">
        <v>23</v>
      </c>
      <c r="D71" s="6">
        <v>2021</v>
      </c>
    </row>
    <row r="72" spans="1:4" x14ac:dyDescent="0.25">
      <c r="A72" s="6">
        <v>156</v>
      </c>
      <c r="B72" s="7" t="s">
        <v>119</v>
      </c>
      <c r="C72" s="7" t="s">
        <v>23</v>
      </c>
      <c r="D72" s="6">
        <v>2021</v>
      </c>
    </row>
    <row r="73" spans="1:4" x14ac:dyDescent="0.25">
      <c r="A73" s="6">
        <v>160</v>
      </c>
      <c r="B73" s="7" t="s">
        <v>120</v>
      </c>
      <c r="C73" s="7" t="s">
        <v>23</v>
      </c>
      <c r="D73" s="6">
        <v>2021</v>
      </c>
    </row>
    <row r="74" spans="1:4" x14ac:dyDescent="0.25">
      <c r="A74" s="6">
        <v>161</v>
      </c>
      <c r="B74" s="7" t="s">
        <v>121</v>
      </c>
      <c r="C74" s="7" t="s">
        <v>23</v>
      </c>
      <c r="D74" s="6">
        <v>2021</v>
      </c>
    </row>
    <row r="75" spans="1:4" x14ac:dyDescent="0.25">
      <c r="A75" s="6">
        <v>162</v>
      </c>
      <c r="B75" s="7" t="s">
        <v>122</v>
      </c>
      <c r="C75" s="7" t="s">
        <v>23</v>
      </c>
      <c r="D75" s="6">
        <v>2021</v>
      </c>
    </row>
    <row r="76" spans="1:4" x14ac:dyDescent="0.25">
      <c r="A76" s="6">
        <v>170</v>
      </c>
      <c r="B76" s="7" t="s">
        <v>123</v>
      </c>
      <c r="C76" s="7" t="s">
        <v>23</v>
      </c>
      <c r="D76" s="6">
        <v>2021</v>
      </c>
    </row>
    <row r="77" spans="1:4" x14ac:dyDescent="0.25">
      <c r="A77" s="6">
        <v>171</v>
      </c>
      <c r="B77" s="7" t="s">
        <v>124</v>
      </c>
      <c r="C77" s="7" t="s">
        <v>23</v>
      </c>
      <c r="D77" s="6">
        <v>2021</v>
      </c>
    </row>
    <row r="78" spans="1:4" x14ac:dyDescent="0.25">
      <c r="A78" s="6">
        <v>172</v>
      </c>
      <c r="B78" s="7" t="s">
        <v>125</v>
      </c>
      <c r="C78" s="7" t="s">
        <v>23</v>
      </c>
      <c r="D78" s="6">
        <v>2021</v>
      </c>
    </row>
    <row r="79" spans="1:4" x14ac:dyDescent="0.25">
      <c r="A79" s="6">
        <v>173</v>
      </c>
      <c r="B79" s="7" t="s">
        <v>126</v>
      </c>
      <c r="C79" s="7" t="s">
        <v>23</v>
      </c>
      <c r="D79" s="6">
        <v>2021</v>
      </c>
    </row>
    <row r="80" spans="1:4" x14ac:dyDescent="0.25">
      <c r="A80" s="6">
        <v>174</v>
      </c>
      <c r="B80" s="7" t="s">
        <v>127</v>
      </c>
      <c r="C80" s="7" t="s">
        <v>23</v>
      </c>
      <c r="D80" s="6">
        <v>2021</v>
      </c>
    </row>
    <row r="81" spans="1:4" x14ac:dyDescent="0.25">
      <c r="A81" s="6">
        <v>180</v>
      </c>
      <c r="B81" s="7" t="s">
        <v>128</v>
      </c>
      <c r="C81" s="7" t="s">
        <v>23</v>
      </c>
      <c r="D81" s="6">
        <v>2021</v>
      </c>
    </row>
    <row r="82" spans="1:4" x14ac:dyDescent="0.25">
      <c r="A82" s="6">
        <v>182</v>
      </c>
      <c r="B82" s="7" t="s">
        <v>129</v>
      </c>
      <c r="C82" s="7" t="s">
        <v>23</v>
      </c>
      <c r="D82" s="6">
        <v>2021</v>
      </c>
    </row>
    <row r="83" spans="1:4" x14ac:dyDescent="0.25">
      <c r="A83" s="6">
        <v>210</v>
      </c>
      <c r="B83" s="7" t="s">
        <v>130</v>
      </c>
      <c r="C83" s="7" t="s">
        <v>23</v>
      </c>
      <c r="D83" s="6">
        <v>2021</v>
      </c>
    </row>
    <row r="84" spans="1:4" x14ac:dyDescent="0.25">
      <c r="A84" s="6">
        <v>211</v>
      </c>
      <c r="B84" s="7" t="s">
        <v>131</v>
      </c>
      <c r="C84" s="7" t="s">
        <v>23</v>
      </c>
      <c r="D84" s="6">
        <v>2021</v>
      </c>
    </row>
    <row r="85" spans="1:4" x14ac:dyDescent="0.25">
      <c r="A85" s="6">
        <v>212</v>
      </c>
      <c r="B85" s="7" t="s">
        <v>132</v>
      </c>
      <c r="C85" s="7" t="s">
        <v>23</v>
      </c>
      <c r="D85" s="6">
        <v>2021</v>
      </c>
    </row>
    <row r="86" spans="1:4" x14ac:dyDescent="0.25">
      <c r="A86" s="6">
        <v>213</v>
      </c>
      <c r="B86" s="7" t="s">
        <v>133</v>
      </c>
      <c r="C86" s="7" t="s">
        <v>23</v>
      </c>
      <c r="D86" s="6">
        <v>2021</v>
      </c>
    </row>
    <row r="87" spans="1:4" x14ac:dyDescent="0.25">
      <c r="A87" s="6">
        <v>214</v>
      </c>
      <c r="B87" s="7" t="s">
        <v>134</v>
      </c>
      <c r="C87" s="7" t="s">
        <v>23</v>
      </c>
      <c r="D87" s="6">
        <v>2021</v>
      </c>
    </row>
    <row r="88" spans="1:4" x14ac:dyDescent="0.25">
      <c r="A88" s="6">
        <v>215</v>
      </c>
      <c r="B88" s="7" t="s">
        <v>135</v>
      </c>
      <c r="C88" s="7" t="s">
        <v>23</v>
      </c>
      <c r="D88" s="6">
        <v>2021</v>
      </c>
    </row>
    <row r="89" spans="1:4" x14ac:dyDescent="0.25">
      <c r="A89" s="6">
        <v>216</v>
      </c>
      <c r="B89" s="7" t="s">
        <v>136</v>
      </c>
      <c r="C89" s="7" t="s">
        <v>23</v>
      </c>
      <c r="D89" s="6">
        <v>2021</v>
      </c>
    </row>
    <row r="90" spans="1:4" x14ac:dyDescent="0.25">
      <c r="A90" s="6">
        <v>217</v>
      </c>
      <c r="B90" s="7" t="s">
        <v>137</v>
      </c>
      <c r="C90" s="7" t="s">
        <v>23</v>
      </c>
      <c r="D90" s="6">
        <v>2021</v>
      </c>
    </row>
    <row r="91" spans="1:4" x14ac:dyDescent="0.25">
      <c r="A91" s="6">
        <v>220</v>
      </c>
      <c r="B91" s="7" t="s">
        <v>138</v>
      </c>
      <c r="C91" s="7" t="s">
        <v>23</v>
      </c>
      <c r="D91" s="6">
        <v>2021</v>
      </c>
    </row>
    <row r="92" spans="1:4" x14ac:dyDescent="0.25">
      <c r="A92" s="6">
        <v>221</v>
      </c>
      <c r="B92" s="7" t="s">
        <v>139</v>
      </c>
      <c r="C92" s="7" t="s">
        <v>23</v>
      </c>
      <c r="D92" s="6">
        <v>2021</v>
      </c>
    </row>
    <row r="93" spans="1:4" x14ac:dyDescent="0.25">
      <c r="A93" s="6">
        <v>222</v>
      </c>
      <c r="B93" s="7" t="s">
        <v>140</v>
      </c>
      <c r="C93" s="7" t="s">
        <v>23</v>
      </c>
      <c r="D93" s="6">
        <v>2021</v>
      </c>
    </row>
    <row r="94" spans="1:4" x14ac:dyDescent="0.25">
      <c r="A94" s="6">
        <v>223</v>
      </c>
      <c r="B94" s="7" t="s">
        <v>141</v>
      </c>
      <c r="C94" s="7" t="s">
        <v>23</v>
      </c>
      <c r="D94" s="6">
        <v>2021</v>
      </c>
    </row>
    <row r="95" spans="1:4" x14ac:dyDescent="0.25">
      <c r="A95" s="6">
        <v>224</v>
      </c>
      <c r="B95" s="7" t="s">
        <v>142</v>
      </c>
      <c r="C95" s="7" t="s">
        <v>23</v>
      </c>
      <c r="D95" s="6">
        <v>2021</v>
      </c>
    </row>
    <row r="96" spans="1:4" x14ac:dyDescent="0.25">
      <c r="A96" s="6">
        <v>230</v>
      </c>
      <c r="B96" s="7" t="s">
        <v>143</v>
      </c>
      <c r="C96" s="7" t="s">
        <v>23</v>
      </c>
      <c r="D96" s="6">
        <v>2021</v>
      </c>
    </row>
    <row r="97" spans="1:4" x14ac:dyDescent="0.25">
      <c r="A97" s="6">
        <v>234</v>
      </c>
      <c r="B97" s="7" t="s">
        <v>144</v>
      </c>
      <c r="C97" s="7" t="s">
        <v>23</v>
      </c>
      <c r="D97" s="6">
        <v>2021</v>
      </c>
    </row>
    <row r="98" spans="1:4" x14ac:dyDescent="0.25">
      <c r="A98" s="6">
        <v>235</v>
      </c>
      <c r="B98" s="7" t="s">
        <v>145</v>
      </c>
      <c r="C98" s="7" t="s">
        <v>23</v>
      </c>
      <c r="D98" s="6">
        <v>2021</v>
      </c>
    </row>
    <row r="99" spans="1:4" x14ac:dyDescent="0.25">
      <c r="A99" s="6">
        <v>247</v>
      </c>
      <c r="B99" s="7" t="s">
        <v>146</v>
      </c>
      <c r="C99" s="7" t="s">
        <v>147</v>
      </c>
      <c r="D99" s="6">
        <v>2021</v>
      </c>
    </row>
    <row r="100" spans="1:4" x14ac:dyDescent="0.25">
      <c r="A100" s="6">
        <v>248</v>
      </c>
      <c r="B100" s="12" t="s">
        <v>148</v>
      </c>
      <c r="C100" s="7" t="s">
        <v>147</v>
      </c>
      <c r="D100" s="6">
        <v>2015</v>
      </c>
    </row>
    <row r="101" spans="1:4" x14ac:dyDescent="0.25">
      <c r="A101" s="6">
        <v>249</v>
      </c>
      <c r="B101" s="12" t="s">
        <v>149</v>
      </c>
      <c r="C101" s="7" t="s">
        <v>147</v>
      </c>
      <c r="D101" s="6">
        <v>2014</v>
      </c>
    </row>
    <row r="102" spans="1:4" x14ac:dyDescent="0.25">
      <c r="A102" s="6">
        <v>250</v>
      </c>
      <c r="B102" s="7" t="s">
        <v>150</v>
      </c>
      <c r="C102" s="7" t="s">
        <v>147</v>
      </c>
      <c r="D102" s="6">
        <v>2021</v>
      </c>
    </row>
    <row r="103" spans="1:4" x14ac:dyDescent="0.25">
      <c r="A103" s="6">
        <v>251</v>
      </c>
      <c r="B103" s="7" t="s">
        <v>151</v>
      </c>
      <c r="C103" s="7" t="s">
        <v>147</v>
      </c>
      <c r="D103" s="6">
        <v>2021</v>
      </c>
    </row>
    <row r="104" spans="1:4" x14ac:dyDescent="0.25">
      <c r="A104" s="6">
        <v>252</v>
      </c>
      <c r="B104" s="7" t="s">
        <v>152</v>
      </c>
      <c r="C104" s="7" t="s">
        <v>23</v>
      </c>
      <c r="D104" s="6">
        <v>2021</v>
      </c>
    </row>
    <row r="105" spans="1:4" x14ac:dyDescent="0.25">
      <c r="A105" s="6">
        <v>253</v>
      </c>
      <c r="B105" s="7" t="s">
        <v>153</v>
      </c>
      <c r="C105" s="7" t="s">
        <v>147</v>
      </c>
      <c r="D105" s="6">
        <v>2021</v>
      </c>
    </row>
    <row r="106" spans="1:4" x14ac:dyDescent="0.25">
      <c r="A106" s="6">
        <v>254</v>
      </c>
      <c r="B106" s="7" t="s">
        <v>154</v>
      </c>
      <c r="C106" s="7" t="s">
        <v>147</v>
      </c>
      <c r="D106" s="6">
        <v>2021</v>
      </c>
    </row>
    <row r="107" spans="1:4" x14ac:dyDescent="0.25">
      <c r="A107" s="6">
        <v>255</v>
      </c>
      <c r="B107" s="7" t="s">
        <v>155</v>
      </c>
      <c r="C107" s="7" t="s">
        <v>23</v>
      </c>
      <c r="D107" s="6">
        <v>2021</v>
      </c>
    </row>
    <row r="108" spans="1:4" x14ac:dyDescent="0.25">
      <c r="A108" s="6">
        <v>256</v>
      </c>
      <c r="B108" s="7" t="s">
        <v>156</v>
      </c>
      <c r="C108" s="7" t="s">
        <v>23</v>
      </c>
      <c r="D108" s="6">
        <v>2021</v>
      </c>
    </row>
    <row r="109" spans="1:4" x14ac:dyDescent="0.25">
      <c r="A109" s="6">
        <v>257</v>
      </c>
      <c r="B109" s="11" t="s">
        <v>157</v>
      </c>
      <c r="C109" s="7" t="s">
        <v>23</v>
      </c>
      <c r="D109" s="6">
        <v>2021</v>
      </c>
    </row>
    <row r="110" spans="1:4" x14ac:dyDescent="0.25">
      <c r="A110" s="6">
        <v>258</v>
      </c>
      <c r="B110" t="s">
        <v>158</v>
      </c>
      <c r="C110" s="7" t="s">
        <v>147</v>
      </c>
      <c r="D110" s="6">
        <v>2011</v>
      </c>
    </row>
    <row r="111" spans="1:4" x14ac:dyDescent="0.25">
      <c r="A111" s="6">
        <v>259</v>
      </c>
      <c r="B111" s="7" t="s">
        <v>159</v>
      </c>
      <c r="C111" s="7" t="s">
        <v>23</v>
      </c>
      <c r="D111" s="6">
        <v>2021</v>
      </c>
    </row>
    <row r="112" spans="1:4" x14ac:dyDescent="0.25">
      <c r="A112" s="6">
        <v>260</v>
      </c>
      <c r="B112" s="7" t="s">
        <v>160</v>
      </c>
      <c r="C112" s="7" t="s">
        <v>23</v>
      </c>
      <c r="D112" s="6">
        <v>2021</v>
      </c>
    </row>
    <row r="113" spans="1:4" x14ac:dyDescent="0.25">
      <c r="A113" s="6">
        <v>261</v>
      </c>
      <c r="B113" s="7" t="s">
        <v>161</v>
      </c>
      <c r="C113" s="7" t="s">
        <v>23</v>
      </c>
      <c r="D113" s="6">
        <v>2021</v>
      </c>
    </row>
    <row r="114" spans="1:4" x14ac:dyDescent="0.25">
      <c r="A114" s="6">
        <v>262</v>
      </c>
      <c r="B114" s="11" t="s">
        <v>162</v>
      </c>
      <c r="C114" s="7" t="s">
        <v>23</v>
      </c>
      <c r="D114" s="6">
        <v>2021</v>
      </c>
    </row>
    <row r="115" spans="1:4" x14ac:dyDescent="0.25">
      <c r="A115" s="6">
        <v>263</v>
      </c>
      <c r="B115" s="7" t="s">
        <v>163</v>
      </c>
      <c r="C115" s="7" t="s">
        <v>23</v>
      </c>
      <c r="D115" s="6">
        <v>2021</v>
      </c>
    </row>
    <row r="116" spans="1:4" x14ac:dyDescent="0.25">
      <c r="A116" s="6">
        <v>264</v>
      </c>
      <c r="B116" s="7" t="s">
        <v>164</v>
      </c>
      <c r="C116" s="7" t="s">
        <v>147</v>
      </c>
      <c r="D116" s="6">
        <v>2021</v>
      </c>
    </row>
    <row r="117" spans="1:4" x14ac:dyDescent="0.25">
      <c r="A117" s="6">
        <v>265</v>
      </c>
      <c r="B117" s="12" t="s">
        <v>165</v>
      </c>
      <c r="C117" s="7" t="s">
        <v>23</v>
      </c>
      <c r="D117" s="6">
        <v>2011</v>
      </c>
    </row>
    <row r="118" spans="1:4" x14ac:dyDescent="0.25">
      <c r="A118" s="6">
        <v>266</v>
      </c>
      <c r="B118" s="7" t="s">
        <v>166</v>
      </c>
      <c r="C118" s="7" t="s">
        <v>147</v>
      </c>
      <c r="D118" s="6">
        <v>2021</v>
      </c>
    </row>
    <row r="119" spans="1:4" x14ac:dyDescent="0.25">
      <c r="A119" s="6">
        <v>267</v>
      </c>
      <c r="B119" s="7" t="s">
        <v>167</v>
      </c>
      <c r="C119" s="7" t="s">
        <v>147</v>
      </c>
      <c r="D119" s="6">
        <v>2021</v>
      </c>
    </row>
    <row r="120" spans="1:4" x14ac:dyDescent="0.25">
      <c r="A120" s="6">
        <v>268</v>
      </c>
      <c r="B120" s="7" t="s">
        <v>168</v>
      </c>
      <c r="C120" s="7" t="s">
        <v>23</v>
      </c>
      <c r="D120" s="6">
        <v>2021</v>
      </c>
    </row>
    <row r="121" spans="1:4" x14ac:dyDescent="0.25">
      <c r="A121" s="6">
        <v>269</v>
      </c>
      <c r="B121" s="7" t="s">
        <v>169</v>
      </c>
      <c r="C121" s="7" t="s">
        <v>23</v>
      </c>
      <c r="D121" s="6">
        <v>2021</v>
      </c>
    </row>
    <row r="122" spans="1:4" x14ac:dyDescent="0.25">
      <c r="A122" s="6">
        <v>270</v>
      </c>
      <c r="B122" s="7" t="s">
        <v>170</v>
      </c>
      <c r="C122" s="7" t="s">
        <v>23</v>
      </c>
      <c r="D122" s="6">
        <v>2021</v>
      </c>
    </row>
    <row r="123" spans="1:4" x14ac:dyDescent="0.25">
      <c r="A123" s="6">
        <v>271</v>
      </c>
      <c r="B123" s="7" t="s">
        <v>171</v>
      </c>
      <c r="C123" s="7" t="s">
        <v>25</v>
      </c>
      <c r="D123" s="6">
        <v>2021</v>
      </c>
    </row>
    <row r="124" spans="1:4" x14ac:dyDescent="0.25">
      <c r="A124" s="6">
        <v>272</v>
      </c>
      <c r="B124" s="7" t="s">
        <v>172</v>
      </c>
      <c r="C124" s="7" t="s">
        <v>23</v>
      </c>
      <c r="D124" s="6">
        <v>2021</v>
      </c>
    </row>
    <row r="125" spans="1:4" x14ac:dyDescent="0.25">
      <c r="A125" s="6">
        <v>273</v>
      </c>
      <c r="B125" s="7" t="s">
        <v>173</v>
      </c>
      <c r="C125" s="7" t="s">
        <v>24</v>
      </c>
      <c r="D125" s="6">
        <v>2021</v>
      </c>
    </row>
    <row r="126" spans="1:4" x14ac:dyDescent="0.25">
      <c r="A126" s="6">
        <v>274</v>
      </c>
      <c r="B126" s="7" t="s">
        <v>174</v>
      </c>
      <c r="C126" s="7" t="s">
        <v>147</v>
      </c>
      <c r="D126" s="6">
        <v>2021</v>
      </c>
    </row>
    <row r="127" spans="1:4" x14ac:dyDescent="0.25">
      <c r="A127" s="6">
        <v>275</v>
      </c>
      <c r="B127" t="s">
        <v>175</v>
      </c>
      <c r="C127" s="7" t="s">
        <v>23</v>
      </c>
      <c r="D127" s="6">
        <v>2011</v>
      </c>
    </row>
    <row r="128" spans="1:4" x14ac:dyDescent="0.25">
      <c r="A128" s="6">
        <v>276</v>
      </c>
      <c r="B128" s="7" t="s">
        <v>176</v>
      </c>
      <c r="C128" s="7" t="s">
        <v>147</v>
      </c>
      <c r="D128" s="6">
        <v>2021</v>
      </c>
    </row>
    <row r="129" spans="1:4" x14ac:dyDescent="0.25">
      <c r="A129" s="6">
        <v>277</v>
      </c>
      <c r="B129" s="7" t="s">
        <v>177</v>
      </c>
      <c r="C129" s="7" t="s">
        <v>23</v>
      </c>
      <c r="D129" s="6">
        <v>2021</v>
      </c>
    </row>
    <row r="130" spans="1:4" x14ac:dyDescent="0.25">
      <c r="A130" s="6">
        <v>278</v>
      </c>
      <c r="B130" s="7" t="s">
        <v>178</v>
      </c>
      <c r="C130" s="7" t="s">
        <v>23</v>
      </c>
      <c r="D130" s="6">
        <v>2021</v>
      </c>
    </row>
    <row r="131" spans="1:4" x14ac:dyDescent="0.25">
      <c r="A131" s="6">
        <v>279</v>
      </c>
      <c r="B131" s="7" t="s">
        <v>179</v>
      </c>
      <c r="C131" s="7" t="s">
        <v>23</v>
      </c>
      <c r="D131" s="6">
        <v>2021</v>
      </c>
    </row>
    <row r="132" spans="1:4" x14ac:dyDescent="0.25">
      <c r="A132" s="6">
        <v>280</v>
      </c>
      <c r="B132" s="11" t="s">
        <v>180</v>
      </c>
      <c r="C132" s="7" t="s">
        <v>23</v>
      </c>
      <c r="D132" s="6">
        <v>2021</v>
      </c>
    </row>
    <row r="133" spans="1:4" x14ac:dyDescent="0.25">
      <c r="A133" s="6">
        <v>281</v>
      </c>
      <c r="B133" s="7" t="s">
        <v>181</v>
      </c>
      <c r="C133" s="7" t="s">
        <v>23</v>
      </c>
      <c r="D133" s="6">
        <v>2021</v>
      </c>
    </row>
    <row r="134" spans="1:4" x14ac:dyDescent="0.25">
      <c r="A134" s="6">
        <v>282</v>
      </c>
      <c r="B134" s="7" t="s">
        <v>182</v>
      </c>
      <c r="C134" s="7" t="s">
        <v>23</v>
      </c>
      <c r="D134" s="6">
        <v>2021</v>
      </c>
    </row>
    <row r="135" spans="1:4" x14ac:dyDescent="0.25">
      <c r="A135" s="6">
        <v>283</v>
      </c>
      <c r="B135" s="7" t="s">
        <v>183</v>
      </c>
      <c r="C135" s="7" t="s">
        <v>23</v>
      </c>
      <c r="D135" s="6">
        <v>2021</v>
      </c>
    </row>
    <row r="136" spans="1:4" x14ac:dyDescent="0.25">
      <c r="A136" s="6">
        <v>284</v>
      </c>
      <c r="B136" s="11" t="s">
        <v>184</v>
      </c>
      <c r="C136" s="7" t="s">
        <v>23</v>
      </c>
      <c r="D136" s="6">
        <v>2021</v>
      </c>
    </row>
    <row r="137" spans="1:4" x14ac:dyDescent="0.25">
      <c r="A137" s="6">
        <v>285</v>
      </c>
      <c r="B137" s="7" t="s">
        <v>185</v>
      </c>
      <c r="C137" s="7" t="s">
        <v>23</v>
      </c>
      <c r="D137" s="6">
        <v>2021</v>
      </c>
    </row>
    <row r="138" spans="1:4" x14ac:dyDescent="0.25">
      <c r="A138" s="6">
        <v>286</v>
      </c>
      <c r="B138" s="7" t="s">
        <v>186</v>
      </c>
      <c r="C138" s="7" t="s">
        <v>24</v>
      </c>
      <c r="D138" s="6">
        <v>2021</v>
      </c>
    </row>
    <row r="139" spans="1:4" x14ac:dyDescent="0.25">
      <c r="A139" s="6">
        <v>287</v>
      </c>
      <c r="B139" s="7" t="s">
        <v>187</v>
      </c>
      <c r="C139" s="7" t="s">
        <v>24</v>
      </c>
      <c r="D139" s="6">
        <v>2021</v>
      </c>
    </row>
    <row r="140" spans="1:4" x14ac:dyDescent="0.25">
      <c r="A140" s="6">
        <v>305</v>
      </c>
      <c r="B140" s="7" t="s">
        <v>188</v>
      </c>
      <c r="C140" s="7" t="s">
        <v>24</v>
      </c>
      <c r="D140" s="6">
        <v>2021</v>
      </c>
    </row>
    <row r="141" spans="1:4" x14ac:dyDescent="0.25">
      <c r="A141" s="6">
        <v>306</v>
      </c>
      <c r="B141" s="7" t="s">
        <v>189</v>
      </c>
      <c r="C141" s="7" t="s">
        <v>23</v>
      </c>
      <c r="D141" s="6">
        <v>2021</v>
      </c>
    </row>
    <row r="142" spans="1:4" x14ac:dyDescent="0.25">
      <c r="A142" s="6">
        <v>308</v>
      </c>
      <c r="B142" s="7" t="s">
        <v>190</v>
      </c>
      <c r="C142" s="7" t="s">
        <v>24</v>
      </c>
      <c r="D142" s="6">
        <v>2021</v>
      </c>
    </row>
    <row r="143" spans="1:4" x14ac:dyDescent="0.25">
      <c r="A143" s="6">
        <v>309</v>
      </c>
      <c r="B143" s="12" t="s">
        <v>191</v>
      </c>
      <c r="C143" s="7" t="s">
        <v>24</v>
      </c>
      <c r="D143" s="6">
        <v>2014</v>
      </c>
    </row>
    <row r="144" spans="1:4" x14ac:dyDescent="0.25">
      <c r="A144" s="6">
        <v>310</v>
      </c>
      <c r="B144" s="7" t="s">
        <v>192</v>
      </c>
      <c r="C144" s="7" t="s">
        <v>24</v>
      </c>
      <c r="D144" s="6">
        <v>2021</v>
      </c>
    </row>
    <row r="145" spans="1:4" x14ac:dyDescent="0.25">
      <c r="A145" s="6">
        <v>311</v>
      </c>
      <c r="B145" s="7" t="s">
        <v>193</v>
      </c>
      <c r="C145" s="7" t="s">
        <v>194</v>
      </c>
      <c r="D145" s="6">
        <v>2021</v>
      </c>
    </row>
    <row r="146" spans="1:4" x14ac:dyDescent="0.25">
      <c r="A146" s="6">
        <v>312</v>
      </c>
      <c r="B146" s="7" t="s">
        <v>195</v>
      </c>
      <c r="C146" s="7" t="s">
        <v>24</v>
      </c>
      <c r="D146" s="6">
        <v>2021</v>
      </c>
    </row>
    <row r="147" spans="1:4" x14ac:dyDescent="0.25">
      <c r="A147" s="6">
        <v>313</v>
      </c>
      <c r="B147" s="7" t="s">
        <v>196</v>
      </c>
      <c r="C147" s="7" t="s">
        <v>194</v>
      </c>
      <c r="D147" s="6">
        <v>2021</v>
      </c>
    </row>
    <row r="148" spans="1:4" x14ac:dyDescent="0.25">
      <c r="A148" s="6">
        <v>314</v>
      </c>
      <c r="B148" s="7" t="s">
        <v>197</v>
      </c>
      <c r="C148" s="7" t="s">
        <v>24</v>
      </c>
      <c r="D148" s="6">
        <v>2021</v>
      </c>
    </row>
    <row r="149" spans="1:4" x14ac:dyDescent="0.25">
      <c r="A149" s="6">
        <v>315</v>
      </c>
      <c r="B149" s="12" t="s">
        <v>198</v>
      </c>
      <c r="C149" s="7" t="s">
        <v>24</v>
      </c>
      <c r="D149" s="6">
        <v>2011</v>
      </c>
    </row>
    <row r="150" spans="1:4" x14ac:dyDescent="0.25">
      <c r="A150" s="6">
        <v>316</v>
      </c>
      <c r="B150" s="7" t="s">
        <v>199</v>
      </c>
      <c r="C150" s="7" t="s">
        <v>24</v>
      </c>
      <c r="D150" s="6">
        <v>2021</v>
      </c>
    </row>
    <row r="151" spans="1:4" x14ac:dyDescent="0.25">
      <c r="A151" s="6">
        <v>317</v>
      </c>
      <c r="B151" s="7" t="s">
        <v>200</v>
      </c>
      <c r="C151" s="7" t="s">
        <v>201</v>
      </c>
      <c r="D151" s="6">
        <v>2021</v>
      </c>
    </row>
    <row r="152" spans="1:4" x14ac:dyDescent="0.25">
      <c r="A152" s="6">
        <v>318</v>
      </c>
      <c r="B152" s="7" t="s">
        <v>202</v>
      </c>
      <c r="C152" s="7" t="s">
        <v>24</v>
      </c>
      <c r="D152" s="6">
        <v>2021</v>
      </c>
    </row>
    <row r="153" spans="1:4" x14ac:dyDescent="0.25">
      <c r="A153" s="6">
        <v>319</v>
      </c>
      <c r="B153" s="7" t="s">
        <v>203</v>
      </c>
      <c r="C153" s="7" t="s">
        <v>147</v>
      </c>
      <c r="D153" s="6">
        <v>2021</v>
      </c>
    </row>
    <row r="154" spans="1:4" x14ac:dyDescent="0.25">
      <c r="A154" s="6">
        <v>320</v>
      </c>
      <c r="B154" s="12" t="s">
        <v>204</v>
      </c>
      <c r="C154" s="7" t="s">
        <v>24</v>
      </c>
      <c r="D154" s="6">
        <v>2011</v>
      </c>
    </row>
    <row r="155" spans="1:4" x14ac:dyDescent="0.25">
      <c r="A155" s="6">
        <v>321</v>
      </c>
      <c r="B155" s="7" t="s">
        <v>205</v>
      </c>
      <c r="C155" s="7" t="s">
        <v>201</v>
      </c>
      <c r="D155" s="6">
        <v>2021</v>
      </c>
    </row>
    <row r="156" spans="1:4" x14ac:dyDescent="0.25">
      <c r="A156" s="6">
        <v>322</v>
      </c>
      <c r="B156" s="7" t="s">
        <v>206</v>
      </c>
      <c r="C156" s="7" t="s">
        <v>201</v>
      </c>
      <c r="D156" s="6">
        <v>2021</v>
      </c>
    </row>
    <row r="157" spans="1:4" x14ac:dyDescent="0.25">
      <c r="A157" s="6">
        <v>323</v>
      </c>
      <c r="B157" s="12" t="s">
        <v>207</v>
      </c>
      <c r="C157" s="7" t="s">
        <v>24</v>
      </c>
      <c r="D157" s="6">
        <v>2016</v>
      </c>
    </row>
    <row r="158" spans="1:4" x14ac:dyDescent="0.25">
      <c r="A158" s="6">
        <v>324</v>
      </c>
      <c r="B158" s="7" t="s">
        <v>208</v>
      </c>
      <c r="C158" s="7" t="s">
        <v>24</v>
      </c>
      <c r="D158" s="6">
        <v>2021</v>
      </c>
    </row>
    <row r="159" spans="1:4" x14ac:dyDescent="0.25">
      <c r="A159" s="6">
        <v>325</v>
      </c>
      <c r="B159" s="7" t="s">
        <v>209</v>
      </c>
      <c r="C159" s="7" t="s">
        <v>24</v>
      </c>
      <c r="D159" s="6">
        <v>2021</v>
      </c>
    </row>
    <row r="160" spans="1:4" x14ac:dyDescent="0.25">
      <c r="A160" s="6">
        <v>326</v>
      </c>
      <c r="B160" s="7" t="s">
        <v>210</v>
      </c>
      <c r="C160" s="7" t="s">
        <v>147</v>
      </c>
      <c r="D160" s="6">
        <v>2021</v>
      </c>
    </row>
    <row r="161" spans="1:4" x14ac:dyDescent="0.25">
      <c r="A161" s="6">
        <v>327</v>
      </c>
      <c r="B161" s="7" t="s">
        <v>211</v>
      </c>
      <c r="C161" s="7" t="s">
        <v>24</v>
      </c>
      <c r="D161" s="6">
        <v>2021</v>
      </c>
    </row>
    <row r="162" spans="1:4" x14ac:dyDescent="0.25">
      <c r="A162" s="6">
        <v>328</v>
      </c>
      <c r="B162" s="7" t="s">
        <v>212</v>
      </c>
      <c r="C162" s="7" t="s">
        <v>24</v>
      </c>
      <c r="D162" s="6">
        <v>2021</v>
      </c>
    </row>
    <row r="163" spans="1:4" x14ac:dyDescent="0.25">
      <c r="A163" s="6">
        <v>329</v>
      </c>
      <c r="B163" s="7" t="s">
        <v>213</v>
      </c>
      <c r="C163" s="7" t="s">
        <v>24</v>
      </c>
      <c r="D163" s="6">
        <v>2021</v>
      </c>
    </row>
    <row r="164" spans="1:4" x14ac:dyDescent="0.25">
      <c r="A164" s="6">
        <v>334</v>
      </c>
      <c r="B164" s="7" t="s">
        <v>214</v>
      </c>
      <c r="C164" s="7" t="s">
        <v>24</v>
      </c>
      <c r="D164" s="6">
        <v>2021</v>
      </c>
    </row>
    <row r="165" spans="1:4" x14ac:dyDescent="0.25">
      <c r="A165" s="6">
        <v>335</v>
      </c>
      <c r="B165" s="7" t="s">
        <v>215</v>
      </c>
      <c r="C165" s="7" t="s">
        <v>24</v>
      </c>
      <c r="D165" s="6">
        <v>2021</v>
      </c>
    </row>
    <row r="166" spans="1:4" x14ac:dyDescent="0.25">
      <c r="A166" s="6">
        <v>336</v>
      </c>
      <c r="B166" s="7" t="s">
        <v>216</v>
      </c>
      <c r="C166" s="7" t="s">
        <v>24</v>
      </c>
      <c r="D166" s="6">
        <v>2021</v>
      </c>
    </row>
    <row r="167" spans="1:4" x14ac:dyDescent="0.25">
      <c r="A167" s="6">
        <v>337</v>
      </c>
      <c r="B167" s="7" t="s">
        <v>217</v>
      </c>
      <c r="C167" s="7" t="s">
        <v>24</v>
      </c>
      <c r="D167" s="6">
        <v>2021</v>
      </c>
    </row>
    <row r="168" spans="1:4" x14ac:dyDescent="0.25">
      <c r="A168" s="6">
        <v>338</v>
      </c>
      <c r="B168" s="7" t="s">
        <v>218</v>
      </c>
      <c r="C168" s="7" t="s">
        <v>24</v>
      </c>
      <c r="D168" s="6">
        <v>2021</v>
      </c>
    </row>
    <row r="169" spans="1:4" x14ac:dyDescent="0.25">
      <c r="A169" s="6">
        <v>339</v>
      </c>
      <c r="B169" s="7" t="s">
        <v>219</v>
      </c>
      <c r="C169" s="7" t="s">
        <v>24</v>
      </c>
      <c r="D169" s="6">
        <v>2021</v>
      </c>
    </row>
    <row r="170" spans="1:4" x14ac:dyDescent="0.25">
      <c r="A170" s="6">
        <v>340</v>
      </c>
      <c r="B170" s="7" t="s">
        <v>220</v>
      </c>
      <c r="C170" s="7" t="s">
        <v>24</v>
      </c>
      <c r="D170" s="6">
        <v>2011</v>
      </c>
    </row>
    <row r="171" spans="1:4" x14ac:dyDescent="0.25">
      <c r="A171" s="6">
        <v>341</v>
      </c>
      <c r="B171" s="7" t="s">
        <v>220</v>
      </c>
      <c r="C171" s="7" t="s">
        <v>24</v>
      </c>
      <c r="D171" s="6">
        <v>2011</v>
      </c>
    </row>
    <row r="172" spans="1:4" x14ac:dyDescent="0.25">
      <c r="A172" s="6">
        <v>342</v>
      </c>
      <c r="B172" s="7" t="s">
        <v>221</v>
      </c>
      <c r="C172" s="7" t="s">
        <v>24</v>
      </c>
      <c r="D172" s="6">
        <v>2021</v>
      </c>
    </row>
    <row r="173" spans="1:4" x14ac:dyDescent="0.25">
      <c r="A173" s="6">
        <v>343</v>
      </c>
      <c r="B173" s="7" t="s">
        <v>222</v>
      </c>
      <c r="C173" s="7" t="s">
        <v>24</v>
      </c>
      <c r="D173" s="6">
        <v>2021</v>
      </c>
    </row>
    <row r="174" spans="1:4" x14ac:dyDescent="0.25">
      <c r="A174" s="6">
        <v>344</v>
      </c>
      <c r="B174" s="7" t="s">
        <v>223</v>
      </c>
      <c r="C174" s="7" t="s">
        <v>24</v>
      </c>
      <c r="D174" s="6">
        <v>2021</v>
      </c>
    </row>
    <row r="175" spans="1:4" x14ac:dyDescent="0.25">
      <c r="A175" s="6">
        <v>345</v>
      </c>
      <c r="B175" s="7" t="s">
        <v>224</v>
      </c>
      <c r="C175" s="7" t="s">
        <v>24</v>
      </c>
      <c r="D175" s="6">
        <v>2021</v>
      </c>
    </row>
    <row r="176" spans="1:4" x14ac:dyDescent="0.25">
      <c r="A176" s="6">
        <v>346</v>
      </c>
      <c r="B176" s="12" t="s">
        <v>225</v>
      </c>
      <c r="C176" s="7" t="s">
        <v>24</v>
      </c>
      <c r="D176" s="6">
        <v>2020</v>
      </c>
    </row>
    <row r="177" spans="1:4" x14ac:dyDescent="0.25">
      <c r="A177" s="6">
        <v>347</v>
      </c>
      <c r="B177" s="12" t="s">
        <v>226</v>
      </c>
      <c r="C177" s="7" t="s">
        <v>24</v>
      </c>
      <c r="D177" s="6">
        <v>2020</v>
      </c>
    </row>
    <row r="178" spans="1:4" x14ac:dyDescent="0.25">
      <c r="A178" s="6">
        <v>348</v>
      </c>
      <c r="B178" s="12" t="s">
        <v>227</v>
      </c>
      <c r="C178" s="7" t="s">
        <v>24</v>
      </c>
      <c r="D178" s="6">
        <v>2020</v>
      </c>
    </row>
    <row r="179" spans="1:4" x14ac:dyDescent="0.25">
      <c r="A179" s="6">
        <v>349</v>
      </c>
      <c r="B179" s="12" t="s">
        <v>228</v>
      </c>
      <c r="C179" s="7" t="s">
        <v>24</v>
      </c>
      <c r="D179" s="6">
        <v>2020</v>
      </c>
    </row>
    <row r="180" spans="1:4" x14ac:dyDescent="0.25">
      <c r="A180" s="6">
        <v>350</v>
      </c>
      <c r="B180" s="7" t="s">
        <v>229</v>
      </c>
      <c r="C180" s="7" t="s">
        <v>24</v>
      </c>
      <c r="D180" s="6">
        <v>2011</v>
      </c>
    </row>
    <row r="181" spans="1:4" x14ac:dyDescent="0.25">
      <c r="A181" s="6">
        <v>360</v>
      </c>
      <c r="B181" s="7" t="s">
        <v>230</v>
      </c>
      <c r="C181" s="7" t="s">
        <v>23</v>
      </c>
      <c r="D181" s="6">
        <v>2016</v>
      </c>
    </row>
    <row r="182" spans="1:4" x14ac:dyDescent="0.25">
      <c r="A182" s="6">
        <v>361</v>
      </c>
      <c r="B182" s="7" t="s">
        <v>231</v>
      </c>
      <c r="C182" s="7" t="s">
        <v>24</v>
      </c>
      <c r="D182" s="6">
        <v>2021</v>
      </c>
    </row>
    <row r="183" spans="1:4" x14ac:dyDescent="0.25">
      <c r="A183" s="6">
        <v>400</v>
      </c>
      <c r="B183" s="7" t="s">
        <v>232</v>
      </c>
      <c r="C183" s="7" t="s">
        <v>23</v>
      </c>
      <c r="D183" s="6">
        <v>2021</v>
      </c>
    </row>
    <row r="184" spans="1:4" x14ac:dyDescent="0.25">
      <c r="A184" s="6">
        <v>401</v>
      </c>
      <c r="B184" s="7" t="s">
        <v>233</v>
      </c>
      <c r="C184" s="7" t="s">
        <v>23</v>
      </c>
      <c r="D184" s="6">
        <v>2021</v>
      </c>
    </row>
    <row r="185" spans="1:4" x14ac:dyDescent="0.25">
      <c r="A185" s="6">
        <v>402</v>
      </c>
      <c r="B185" s="7" t="s">
        <v>234</v>
      </c>
      <c r="C185" s="7" t="s">
        <v>23</v>
      </c>
      <c r="D185" s="6">
        <v>2021</v>
      </c>
    </row>
    <row r="186" spans="1:4" x14ac:dyDescent="0.25">
      <c r="A186" s="6">
        <v>403</v>
      </c>
      <c r="B186" s="7" t="s">
        <v>235</v>
      </c>
      <c r="C186" s="7" t="s">
        <v>23</v>
      </c>
      <c r="D186" s="6">
        <v>2021</v>
      </c>
    </row>
    <row r="187" spans="1:4" x14ac:dyDescent="0.25">
      <c r="A187" s="6">
        <v>404</v>
      </c>
      <c r="B187" s="7" t="s">
        <v>236</v>
      </c>
      <c r="C187" s="7" t="s">
        <v>23</v>
      </c>
      <c r="D187" s="6">
        <v>2021</v>
      </c>
    </row>
    <row r="188" spans="1:4" x14ac:dyDescent="0.25">
      <c r="A188" s="6">
        <v>405</v>
      </c>
      <c r="B188" s="7" t="s">
        <v>237</v>
      </c>
      <c r="C188" s="7" t="s">
        <v>23</v>
      </c>
      <c r="D188" s="6">
        <v>2021</v>
      </c>
    </row>
    <row r="189" spans="1:4" x14ac:dyDescent="0.25">
      <c r="A189" s="6">
        <v>406</v>
      </c>
      <c r="B189" s="7" t="s">
        <v>238</v>
      </c>
      <c r="C189" s="7" t="s">
        <v>23</v>
      </c>
      <c r="D189" s="6">
        <v>2021</v>
      </c>
    </row>
    <row r="190" spans="1:4" x14ac:dyDescent="0.25">
      <c r="A190" s="6">
        <v>407</v>
      </c>
      <c r="B190" s="7" t="s">
        <v>239</v>
      </c>
      <c r="C190" s="7" t="s">
        <v>23</v>
      </c>
      <c r="D190" s="6">
        <v>2021</v>
      </c>
    </row>
    <row r="191" spans="1:4" x14ac:dyDescent="0.25">
      <c r="A191" s="6">
        <v>408</v>
      </c>
      <c r="B191" s="7" t="s">
        <v>240</v>
      </c>
      <c r="C191" s="7" t="s">
        <v>23</v>
      </c>
      <c r="D191" s="6">
        <v>2021</v>
      </c>
    </row>
    <row r="192" spans="1:4" x14ac:dyDescent="0.25">
      <c r="A192" s="6">
        <v>409</v>
      </c>
      <c r="B192" s="7" t="s">
        <v>241</v>
      </c>
      <c r="C192" s="7" t="s">
        <v>23</v>
      </c>
      <c r="D192" s="6">
        <v>2021</v>
      </c>
    </row>
    <row r="193" spans="1:4" x14ac:dyDescent="0.25">
      <c r="A193" s="6">
        <v>410</v>
      </c>
      <c r="B193" s="7" t="s">
        <v>242</v>
      </c>
      <c r="C193" s="7" t="s">
        <v>23</v>
      </c>
      <c r="D193" s="6">
        <v>2021</v>
      </c>
    </row>
    <row r="194" spans="1:4" x14ac:dyDescent="0.25">
      <c r="A194" s="6">
        <v>411</v>
      </c>
      <c r="B194" s="7" t="s">
        <v>243</v>
      </c>
      <c r="C194" s="7" t="s">
        <v>23</v>
      </c>
      <c r="D194" s="6">
        <v>2021</v>
      </c>
    </row>
    <row r="195" spans="1:4" x14ac:dyDescent="0.25">
      <c r="A195" s="6">
        <v>412</v>
      </c>
      <c r="B195" s="7" t="s">
        <v>244</v>
      </c>
      <c r="C195" s="7" t="s">
        <v>23</v>
      </c>
      <c r="D195" s="6">
        <v>2021</v>
      </c>
    </row>
    <row r="196" spans="1:4" x14ac:dyDescent="0.25">
      <c r="A196" s="6">
        <v>413</v>
      </c>
      <c r="B196" s="7" t="s">
        <v>245</v>
      </c>
      <c r="C196" s="7" t="s">
        <v>23</v>
      </c>
      <c r="D196" s="6">
        <v>2021</v>
      </c>
    </row>
    <row r="197" spans="1:4" x14ac:dyDescent="0.25">
      <c r="A197" s="6">
        <v>415</v>
      </c>
      <c r="B197" s="7" t="s">
        <v>246</v>
      </c>
      <c r="C197" s="7" t="s">
        <v>23</v>
      </c>
      <c r="D197" s="6">
        <v>2021</v>
      </c>
    </row>
    <row r="198" spans="1:4" x14ac:dyDescent="0.25">
      <c r="A198" s="6">
        <v>416</v>
      </c>
      <c r="B198" s="7" t="s">
        <v>247</v>
      </c>
      <c r="C198" s="7" t="s">
        <v>23</v>
      </c>
      <c r="D198" s="6">
        <v>2021</v>
      </c>
    </row>
    <row r="199" spans="1:4" x14ac:dyDescent="0.25">
      <c r="A199" s="6">
        <v>417</v>
      </c>
      <c r="B199" s="7" t="s">
        <v>248</v>
      </c>
      <c r="C199" s="7" t="s">
        <v>23</v>
      </c>
      <c r="D199" s="6">
        <v>2021</v>
      </c>
    </row>
    <row r="200" spans="1:4" x14ac:dyDescent="0.25">
      <c r="A200" s="6">
        <v>418</v>
      </c>
      <c r="B200" s="7" t="s">
        <v>249</v>
      </c>
      <c r="C200" s="7" t="s">
        <v>23</v>
      </c>
      <c r="D200" s="6">
        <v>2021</v>
      </c>
    </row>
    <row r="201" spans="1:4" x14ac:dyDescent="0.25">
      <c r="A201" s="6">
        <v>420</v>
      </c>
      <c r="B201" s="7" t="s">
        <v>250</v>
      </c>
      <c r="C201" s="7" t="s">
        <v>23</v>
      </c>
      <c r="D201" s="6">
        <v>2021</v>
      </c>
    </row>
    <row r="202" spans="1:4" x14ac:dyDescent="0.25">
      <c r="A202" s="6">
        <v>421</v>
      </c>
      <c r="B202" s="7" t="s">
        <v>251</v>
      </c>
      <c r="C202" s="7" t="s">
        <v>23</v>
      </c>
      <c r="D202" s="6">
        <v>2021</v>
      </c>
    </row>
    <row r="203" spans="1:4" x14ac:dyDescent="0.25">
      <c r="A203" s="6">
        <v>422</v>
      </c>
      <c r="B203" s="7" t="s">
        <v>252</v>
      </c>
      <c r="C203" s="7" t="s">
        <v>23</v>
      </c>
      <c r="D203" s="6">
        <v>2021</v>
      </c>
    </row>
    <row r="204" spans="1:4" x14ac:dyDescent="0.25">
      <c r="A204" s="13">
        <v>423</v>
      </c>
      <c r="B204" s="7" t="s">
        <v>253</v>
      </c>
      <c r="C204" s="7" t="s">
        <v>23</v>
      </c>
      <c r="D204" s="6">
        <v>2021</v>
      </c>
    </row>
    <row r="205" spans="1:4" x14ac:dyDescent="0.25">
      <c r="A205" s="6">
        <v>424</v>
      </c>
      <c r="B205" s="7" t="s">
        <v>254</v>
      </c>
      <c r="C205" s="7" t="s">
        <v>23</v>
      </c>
      <c r="D205" s="6">
        <v>2021</v>
      </c>
    </row>
    <row r="206" spans="1:4" x14ac:dyDescent="0.25">
      <c r="A206" s="6">
        <v>429</v>
      </c>
      <c r="B206" s="7" t="s">
        <v>255</v>
      </c>
      <c r="C206" s="7" t="s">
        <v>23</v>
      </c>
      <c r="D206" s="6">
        <v>2021</v>
      </c>
    </row>
    <row r="207" spans="1:4" x14ac:dyDescent="0.25">
      <c r="A207" s="6">
        <v>430</v>
      </c>
      <c r="B207" s="7" t="s">
        <v>256</v>
      </c>
      <c r="C207" s="7" t="s">
        <v>23</v>
      </c>
      <c r="D207" s="6">
        <v>2021</v>
      </c>
    </row>
    <row r="208" spans="1:4" x14ac:dyDescent="0.25">
      <c r="A208" s="6">
        <v>431</v>
      </c>
      <c r="B208" s="7" t="s">
        <v>257</v>
      </c>
      <c r="C208" s="7" t="s">
        <v>23</v>
      </c>
      <c r="D208" s="6">
        <v>2021</v>
      </c>
    </row>
    <row r="209" spans="1:4" x14ac:dyDescent="0.25">
      <c r="A209" s="6">
        <v>432</v>
      </c>
      <c r="B209" s="7" t="s">
        <v>258</v>
      </c>
      <c r="C209" s="7" t="s">
        <v>23</v>
      </c>
      <c r="D209" s="6">
        <v>2021</v>
      </c>
    </row>
    <row r="210" spans="1:4" x14ac:dyDescent="0.25">
      <c r="A210" s="6">
        <v>433</v>
      </c>
      <c r="B210" s="7" t="s">
        <v>259</v>
      </c>
      <c r="C210" s="7" t="s">
        <v>23</v>
      </c>
      <c r="D210" s="6">
        <v>2011</v>
      </c>
    </row>
    <row r="211" spans="1:4" x14ac:dyDescent="0.25">
      <c r="A211" s="6">
        <v>434</v>
      </c>
      <c r="B211" s="7" t="s">
        <v>260</v>
      </c>
      <c r="C211" s="7" t="s">
        <v>23</v>
      </c>
      <c r="D211" s="6">
        <v>2021</v>
      </c>
    </row>
    <row r="212" spans="1:4" x14ac:dyDescent="0.25">
      <c r="A212" s="6">
        <v>440</v>
      </c>
      <c r="B212" s="7" t="s">
        <v>261</v>
      </c>
      <c r="C212" s="7" t="s">
        <v>23</v>
      </c>
      <c r="D212" s="6">
        <v>2021</v>
      </c>
    </row>
    <row r="213" spans="1:4" x14ac:dyDescent="0.25">
      <c r="A213" s="6">
        <v>448</v>
      </c>
      <c r="B213" s="7" t="s">
        <v>262</v>
      </c>
      <c r="C213" s="7" t="s">
        <v>23</v>
      </c>
      <c r="D213" s="6">
        <v>2021</v>
      </c>
    </row>
    <row r="214" spans="1:4" x14ac:dyDescent="0.25">
      <c r="A214" s="6">
        <v>449</v>
      </c>
      <c r="B214" s="7" t="s">
        <v>263</v>
      </c>
      <c r="C214" s="7" t="s">
        <v>23</v>
      </c>
      <c r="D214" s="6">
        <v>2021</v>
      </c>
    </row>
    <row r="215" spans="1:4" x14ac:dyDescent="0.25">
      <c r="A215" s="6">
        <v>450</v>
      </c>
      <c r="B215" s="7" t="s">
        <v>264</v>
      </c>
      <c r="C215" s="7" t="s">
        <v>23</v>
      </c>
      <c r="D215" s="6">
        <v>2021</v>
      </c>
    </row>
    <row r="216" spans="1:4" x14ac:dyDescent="0.25">
      <c r="A216" s="6">
        <v>486</v>
      </c>
      <c r="B216" s="7" t="s">
        <v>265</v>
      </c>
      <c r="C216" s="7" t="s">
        <v>24</v>
      </c>
      <c r="D216" s="6">
        <v>2021</v>
      </c>
    </row>
    <row r="217" spans="1:4" x14ac:dyDescent="0.25">
      <c r="A217" s="6">
        <v>487</v>
      </c>
      <c r="B217" s="7" t="s">
        <v>266</v>
      </c>
      <c r="C217" s="7" t="s">
        <v>267</v>
      </c>
      <c r="D217" s="6">
        <v>2021</v>
      </c>
    </row>
    <row r="218" spans="1:4" x14ac:dyDescent="0.25">
      <c r="A218" s="6">
        <v>488</v>
      </c>
      <c r="B218" s="7" t="s">
        <v>268</v>
      </c>
      <c r="C218" s="7" t="s">
        <v>24</v>
      </c>
      <c r="D218" s="6">
        <v>2021</v>
      </c>
    </row>
    <row r="219" spans="1:4" x14ac:dyDescent="0.25">
      <c r="A219" s="6">
        <v>489</v>
      </c>
      <c r="B219" s="7" t="s">
        <v>269</v>
      </c>
      <c r="C219" s="7" t="s">
        <v>267</v>
      </c>
      <c r="D219" s="6">
        <v>2021</v>
      </c>
    </row>
    <row r="220" spans="1:4" x14ac:dyDescent="0.25">
      <c r="A220" s="6">
        <v>490</v>
      </c>
      <c r="B220" s="7" t="s">
        <v>270</v>
      </c>
      <c r="C220" s="7" t="s">
        <v>267</v>
      </c>
      <c r="D220" s="6">
        <v>2021</v>
      </c>
    </row>
    <row r="221" spans="1:4" x14ac:dyDescent="0.25">
      <c r="A221" s="6">
        <v>491</v>
      </c>
      <c r="B221" s="7" t="s">
        <v>271</v>
      </c>
      <c r="C221" s="7" t="s">
        <v>267</v>
      </c>
      <c r="D221" s="6">
        <v>2021</v>
      </c>
    </row>
    <row r="222" spans="1:4" x14ac:dyDescent="0.25">
      <c r="A222" s="6">
        <v>492</v>
      </c>
      <c r="B222" s="7" t="s">
        <v>272</v>
      </c>
      <c r="C222" s="7" t="s">
        <v>267</v>
      </c>
      <c r="D222" s="6">
        <v>2021</v>
      </c>
    </row>
    <row r="223" spans="1:4" x14ac:dyDescent="0.25">
      <c r="A223" s="6">
        <v>493</v>
      </c>
      <c r="B223" s="7" t="s">
        <v>273</v>
      </c>
      <c r="C223" s="7" t="s">
        <v>267</v>
      </c>
      <c r="D223" s="6">
        <v>2021</v>
      </c>
    </row>
    <row r="224" spans="1:4" x14ac:dyDescent="0.25">
      <c r="A224" s="6">
        <v>494</v>
      </c>
      <c r="B224" s="7" t="s">
        <v>274</v>
      </c>
      <c r="C224" s="7" t="s">
        <v>267</v>
      </c>
      <c r="D224" s="6">
        <v>2021</v>
      </c>
    </row>
    <row r="225" spans="1:4" x14ac:dyDescent="0.25">
      <c r="A225" s="6">
        <v>495</v>
      </c>
      <c r="B225" s="7" t="s">
        <v>275</v>
      </c>
      <c r="C225" s="7" t="s">
        <v>267</v>
      </c>
      <c r="D225" s="6">
        <v>2021</v>
      </c>
    </row>
    <row r="226" spans="1:4" x14ac:dyDescent="0.25">
      <c r="A226" s="6">
        <v>496</v>
      </c>
      <c r="B226" s="7" t="s">
        <v>276</v>
      </c>
      <c r="C226" s="7" t="s">
        <v>267</v>
      </c>
      <c r="D226" s="6">
        <v>2021</v>
      </c>
    </row>
    <row r="227" spans="1:4" x14ac:dyDescent="0.25">
      <c r="A227" s="6">
        <v>497</v>
      </c>
      <c r="B227" s="7" t="s">
        <v>277</v>
      </c>
      <c r="C227" s="7" t="s">
        <v>267</v>
      </c>
      <c r="D227" s="6">
        <v>2021</v>
      </c>
    </row>
    <row r="228" spans="1:4" x14ac:dyDescent="0.25">
      <c r="A228" s="6">
        <v>500</v>
      </c>
      <c r="B228" s="7" t="s">
        <v>278</v>
      </c>
      <c r="C228" s="7" t="s">
        <v>267</v>
      </c>
      <c r="D228" s="6">
        <v>2011</v>
      </c>
    </row>
    <row r="229" spans="1:4" x14ac:dyDescent="0.25">
      <c r="A229" s="6">
        <v>501</v>
      </c>
      <c r="B229" s="7" t="s">
        <v>279</v>
      </c>
      <c r="C229" s="7" t="s">
        <v>267</v>
      </c>
      <c r="D229" s="6">
        <v>2021</v>
      </c>
    </row>
    <row r="230" spans="1:4" x14ac:dyDescent="0.25">
      <c r="A230" s="6">
        <v>502</v>
      </c>
      <c r="B230" s="7" t="s">
        <v>280</v>
      </c>
      <c r="C230" s="7" t="s">
        <v>23</v>
      </c>
      <c r="D230" s="6">
        <v>2021</v>
      </c>
    </row>
    <row r="231" spans="1:4" x14ac:dyDescent="0.25">
      <c r="A231" s="6">
        <v>503</v>
      </c>
      <c r="B231" s="7" t="s">
        <v>281</v>
      </c>
      <c r="C231" s="7" t="s">
        <v>267</v>
      </c>
      <c r="D231" s="6">
        <v>2021</v>
      </c>
    </row>
    <row r="232" spans="1:4" x14ac:dyDescent="0.25">
      <c r="A232" s="6">
        <v>504</v>
      </c>
      <c r="B232" s="7" t="s">
        <v>282</v>
      </c>
      <c r="C232" s="7" t="s">
        <v>267</v>
      </c>
      <c r="D232" s="6">
        <v>2021</v>
      </c>
    </row>
    <row r="233" spans="1:4" x14ac:dyDescent="0.25">
      <c r="A233" s="6">
        <v>505</v>
      </c>
      <c r="B233" s="7" t="s">
        <v>283</v>
      </c>
      <c r="C233" s="7" t="s">
        <v>267</v>
      </c>
      <c r="D233" s="6">
        <v>2021</v>
      </c>
    </row>
    <row r="234" spans="1:4" x14ac:dyDescent="0.25">
      <c r="A234" s="6">
        <v>506</v>
      </c>
      <c r="B234" s="7" t="s">
        <v>284</v>
      </c>
      <c r="C234" s="7" t="s">
        <v>267</v>
      </c>
      <c r="D234" s="6">
        <v>2021</v>
      </c>
    </row>
    <row r="235" spans="1:4" x14ac:dyDescent="0.25">
      <c r="A235" s="6">
        <v>507</v>
      </c>
      <c r="B235" s="7" t="s">
        <v>285</v>
      </c>
      <c r="C235" s="7" t="s">
        <v>267</v>
      </c>
      <c r="D235" s="6">
        <v>2021</v>
      </c>
    </row>
    <row r="236" spans="1:4" x14ac:dyDescent="0.25">
      <c r="A236" s="6">
        <v>508</v>
      </c>
      <c r="B236" s="7" t="s">
        <v>286</v>
      </c>
      <c r="C236" s="7" t="s">
        <v>267</v>
      </c>
      <c r="D236" s="6">
        <v>2021</v>
      </c>
    </row>
    <row r="237" spans="1:4" x14ac:dyDescent="0.25">
      <c r="A237" s="6">
        <v>509</v>
      </c>
      <c r="B237" s="7" t="s">
        <v>287</v>
      </c>
      <c r="C237" s="7" t="s">
        <v>267</v>
      </c>
      <c r="D237" s="6">
        <v>2021</v>
      </c>
    </row>
    <row r="238" spans="1:4" x14ac:dyDescent="0.25">
      <c r="A238" s="6">
        <v>510</v>
      </c>
      <c r="B238" s="7" t="s">
        <v>288</v>
      </c>
      <c r="C238" s="7" t="s">
        <v>23</v>
      </c>
      <c r="D238" s="6">
        <v>2021</v>
      </c>
    </row>
    <row r="239" spans="1:4" x14ac:dyDescent="0.25">
      <c r="A239" s="14">
        <v>511</v>
      </c>
      <c r="B239" s="7" t="s">
        <v>289</v>
      </c>
      <c r="C239" s="7" t="s">
        <v>23</v>
      </c>
      <c r="D239" s="6">
        <v>2011</v>
      </c>
    </row>
    <row r="240" spans="1:4" x14ac:dyDescent="0.25">
      <c r="A240" s="6">
        <v>512</v>
      </c>
      <c r="B240" s="7" t="s">
        <v>290</v>
      </c>
      <c r="C240" s="7" t="s">
        <v>267</v>
      </c>
      <c r="D240" s="6">
        <v>2021</v>
      </c>
    </row>
    <row r="241" spans="1:4" x14ac:dyDescent="0.25">
      <c r="A241" s="6">
        <v>513</v>
      </c>
      <c r="B241" s="7" t="s">
        <v>291</v>
      </c>
      <c r="C241" s="7" t="s">
        <v>23</v>
      </c>
      <c r="D241" s="6">
        <v>2021</v>
      </c>
    </row>
    <row r="242" spans="1:4" x14ac:dyDescent="0.25">
      <c r="A242" s="6">
        <v>514</v>
      </c>
      <c r="B242" s="7" t="s">
        <v>292</v>
      </c>
      <c r="C242" s="7" t="s">
        <v>267</v>
      </c>
      <c r="D242" s="6">
        <v>2021</v>
      </c>
    </row>
    <row r="243" spans="1:4" x14ac:dyDescent="0.25">
      <c r="A243" s="6">
        <v>515</v>
      </c>
      <c r="B243" s="7" t="s">
        <v>293</v>
      </c>
      <c r="C243" s="7" t="s">
        <v>267</v>
      </c>
      <c r="D243" s="6">
        <v>2021</v>
      </c>
    </row>
    <row r="244" spans="1:4" x14ac:dyDescent="0.25">
      <c r="A244" s="6">
        <v>516</v>
      </c>
      <c r="B244" s="7" t="s">
        <v>294</v>
      </c>
      <c r="C244" s="7" t="s">
        <v>267</v>
      </c>
      <c r="D244" s="6">
        <v>2021</v>
      </c>
    </row>
    <row r="245" spans="1:4" x14ac:dyDescent="0.25">
      <c r="A245" s="6">
        <v>517</v>
      </c>
      <c r="B245" s="7" t="s">
        <v>295</v>
      </c>
      <c r="C245" s="7" t="s">
        <v>267</v>
      </c>
      <c r="D245" s="6">
        <v>2021</v>
      </c>
    </row>
    <row r="246" spans="1:4" x14ac:dyDescent="0.25">
      <c r="A246" s="6">
        <v>518</v>
      </c>
      <c r="B246" s="7" t="s">
        <v>296</v>
      </c>
      <c r="C246" s="7" t="s">
        <v>267</v>
      </c>
      <c r="D246" s="6">
        <v>2021</v>
      </c>
    </row>
    <row r="247" spans="1:4" x14ac:dyDescent="0.25">
      <c r="A247" s="6">
        <v>519</v>
      </c>
      <c r="B247" s="7" t="s">
        <v>297</v>
      </c>
      <c r="C247" s="7" t="s">
        <v>267</v>
      </c>
      <c r="D247" s="6">
        <v>2021</v>
      </c>
    </row>
    <row r="248" spans="1:4" x14ac:dyDescent="0.25">
      <c r="A248" s="6">
        <v>520</v>
      </c>
      <c r="B248" s="7" t="s">
        <v>298</v>
      </c>
      <c r="C248" s="7" t="s">
        <v>267</v>
      </c>
      <c r="D248" s="6">
        <v>2021</v>
      </c>
    </row>
    <row r="249" spans="1:4" x14ac:dyDescent="0.25">
      <c r="A249" s="6">
        <v>521</v>
      </c>
      <c r="B249" s="7" t="s">
        <v>299</v>
      </c>
      <c r="C249" s="7" t="s">
        <v>267</v>
      </c>
      <c r="D249" s="6">
        <v>2021</v>
      </c>
    </row>
    <row r="250" spans="1:4" x14ac:dyDescent="0.25">
      <c r="A250" s="6">
        <v>522</v>
      </c>
      <c r="B250" s="7" t="s">
        <v>300</v>
      </c>
      <c r="C250" s="7" t="s">
        <v>267</v>
      </c>
      <c r="D250" s="6">
        <v>2021</v>
      </c>
    </row>
    <row r="251" spans="1:4" x14ac:dyDescent="0.25">
      <c r="A251" s="6">
        <v>523</v>
      </c>
      <c r="B251" s="7" t="s">
        <v>301</v>
      </c>
      <c r="C251" s="7" t="s">
        <v>267</v>
      </c>
      <c r="D251" s="6">
        <v>2021</v>
      </c>
    </row>
    <row r="252" spans="1:4" x14ac:dyDescent="0.25">
      <c r="A252" s="6">
        <v>524</v>
      </c>
      <c r="B252" s="7" t="s">
        <v>302</v>
      </c>
      <c r="C252" s="7" t="s">
        <v>267</v>
      </c>
      <c r="D252" s="6">
        <v>2021</v>
      </c>
    </row>
    <row r="253" spans="1:4" x14ac:dyDescent="0.25">
      <c r="A253" s="6">
        <v>525</v>
      </c>
      <c r="B253" s="7" t="s">
        <v>303</v>
      </c>
      <c r="C253" s="7" t="s">
        <v>267</v>
      </c>
      <c r="D253" s="6">
        <v>2021</v>
      </c>
    </row>
    <row r="254" spans="1:4" x14ac:dyDescent="0.25">
      <c r="A254" s="6">
        <v>526</v>
      </c>
      <c r="B254" s="7" t="s">
        <v>304</v>
      </c>
      <c r="C254" s="7" t="s">
        <v>267</v>
      </c>
      <c r="D254" s="6">
        <v>2021</v>
      </c>
    </row>
    <row r="255" spans="1:4" x14ac:dyDescent="0.25">
      <c r="A255" s="6">
        <v>527</v>
      </c>
      <c r="B255" s="7" t="s">
        <v>305</v>
      </c>
      <c r="C255" s="7" t="s">
        <v>267</v>
      </c>
      <c r="D255" s="6">
        <v>2021</v>
      </c>
    </row>
    <row r="256" spans="1:4" x14ac:dyDescent="0.25">
      <c r="A256" s="6">
        <v>528</v>
      </c>
      <c r="B256" s="7" t="s">
        <v>306</v>
      </c>
      <c r="C256" s="7" t="s">
        <v>267</v>
      </c>
      <c r="D256" s="6">
        <v>2021</v>
      </c>
    </row>
    <row r="257" spans="1:4" x14ac:dyDescent="0.25">
      <c r="A257" s="6">
        <v>529</v>
      </c>
      <c r="B257" s="7" t="s">
        <v>307</v>
      </c>
      <c r="C257" s="7" t="s">
        <v>267</v>
      </c>
      <c r="D257" s="6">
        <v>2021</v>
      </c>
    </row>
    <row r="258" spans="1:4" x14ac:dyDescent="0.25">
      <c r="A258" s="6">
        <v>530</v>
      </c>
      <c r="B258" s="7" t="s">
        <v>308</v>
      </c>
      <c r="C258" s="7" t="s">
        <v>267</v>
      </c>
      <c r="D258" s="6">
        <v>2021</v>
      </c>
    </row>
    <row r="259" spans="1:4" x14ac:dyDescent="0.25">
      <c r="A259" s="6">
        <v>531</v>
      </c>
      <c r="B259" s="7" t="s">
        <v>309</v>
      </c>
      <c r="C259" s="7" t="s">
        <v>267</v>
      </c>
      <c r="D259" s="6">
        <v>2021</v>
      </c>
    </row>
    <row r="260" spans="1:4" x14ac:dyDescent="0.25">
      <c r="A260" s="6">
        <v>532</v>
      </c>
      <c r="B260" s="7" t="s">
        <v>310</v>
      </c>
      <c r="C260" s="7" t="s">
        <v>267</v>
      </c>
      <c r="D260" s="6">
        <v>2021</v>
      </c>
    </row>
    <row r="261" spans="1:4" x14ac:dyDescent="0.25">
      <c r="A261" s="6">
        <v>533</v>
      </c>
      <c r="B261" s="7" t="s">
        <v>311</v>
      </c>
      <c r="C261" s="7" t="s">
        <v>267</v>
      </c>
      <c r="D261" s="6">
        <v>2021</v>
      </c>
    </row>
    <row r="262" spans="1:4" x14ac:dyDescent="0.25">
      <c r="A262" s="6">
        <v>534</v>
      </c>
      <c r="B262" s="7" t="s">
        <v>312</v>
      </c>
      <c r="C262" s="7" t="s">
        <v>267</v>
      </c>
      <c r="D262" s="6">
        <v>2021</v>
      </c>
    </row>
    <row r="263" spans="1:4" x14ac:dyDescent="0.25">
      <c r="A263" s="6">
        <v>535</v>
      </c>
      <c r="B263" s="7" t="s">
        <v>313</v>
      </c>
      <c r="C263" s="7" t="s">
        <v>267</v>
      </c>
      <c r="D263" s="6">
        <v>2021</v>
      </c>
    </row>
    <row r="264" spans="1:4" x14ac:dyDescent="0.25">
      <c r="A264" s="6">
        <v>536</v>
      </c>
      <c r="B264" s="7" t="s">
        <v>314</v>
      </c>
      <c r="C264" s="7" t="s">
        <v>267</v>
      </c>
      <c r="D264" s="6">
        <v>2021</v>
      </c>
    </row>
    <row r="265" spans="1:4" x14ac:dyDescent="0.25">
      <c r="A265" s="6">
        <v>537</v>
      </c>
      <c r="B265" s="7" t="s">
        <v>315</v>
      </c>
      <c r="C265" s="7" t="s">
        <v>267</v>
      </c>
      <c r="D265" s="6">
        <v>2021</v>
      </c>
    </row>
    <row r="266" spans="1:4" x14ac:dyDescent="0.25">
      <c r="A266" s="6">
        <v>538</v>
      </c>
      <c r="B266" s="7" t="s">
        <v>316</v>
      </c>
      <c r="C266" s="7" t="s">
        <v>267</v>
      </c>
      <c r="D266" s="6">
        <v>2021</v>
      </c>
    </row>
    <row r="267" spans="1:4" x14ac:dyDescent="0.25">
      <c r="A267" s="6">
        <v>539</v>
      </c>
      <c r="B267" s="11" t="s">
        <v>317</v>
      </c>
      <c r="C267" s="7" t="s">
        <v>267</v>
      </c>
      <c r="D267" s="6">
        <v>2021</v>
      </c>
    </row>
    <row r="268" spans="1:4" x14ac:dyDescent="0.25">
      <c r="A268" s="6">
        <v>540</v>
      </c>
      <c r="B268" s="7" t="s">
        <v>318</v>
      </c>
      <c r="C268" s="7" t="s">
        <v>319</v>
      </c>
      <c r="D268" s="6">
        <v>2021</v>
      </c>
    </row>
    <row r="269" spans="1:4" x14ac:dyDescent="0.25">
      <c r="A269" s="6">
        <v>541</v>
      </c>
      <c r="B269" s="7" t="s">
        <v>320</v>
      </c>
      <c r="C269" s="7" t="s">
        <v>319</v>
      </c>
      <c r="D269" s="6">
        <v>2021</v>
      </c>
    </row>
    <row r="270" spans="1:4" x14ac:dyDescent="0.25">
      <c r="A270" s="6">
        <v>542</v>
      </c>
      <c r="B270" s="7" t="s">
        <v>321</v>
      </c>
      <c r="C270" s="7" t="s">
        <v>319</v>
      </c>
      <c r="D270" s="6">
        <v>2021</v>
      </c>
    </row>
    <row r="271" spans="1:4" x14ac:dyDescent="0.25">
      <c r="A271" s="6">
        <v>543</v>
      </c>
      <c r="B271" s="7" t="s">
        <v>322</v>
      </c>
      <c r="C271" s="7" t="s">
        <v>319</v>
      </c>
      <c r="D271" s="6">
        <v>2021</v>
      </c>
    </row>
    <row r="272" spans="1:4" x14ac:dyDescent="0.25">
      <c r="A272" s="6">
        <v>544</v>
      </c>
      <c r="B272" s="7" t="s">
        <v>323</v>
      </c>
      <c r="C272" s="7" t="s">
        <v>24</v>
      </c>
      <c r="D272" s="6">
        <v>2021</v>
      </c>
    </row>
    <row r="273" spans="1:4" x14ac:dyDescent="0.25">
      <c r="A273" s="6">
        <v>545</v>
      </c>
      <c r="B273" s="7" t="s">
        <v>324</v>
      </c>
      <c r="C273" s="7" t="s">
        <v>319</v>
      </c>
      <c r="D273" s="6">
        <v>2021</v>
      </c>
    </row>
    <row r="274" spans="1:4" x14ac:dyDescent="0.25">
      <c r="A274" s="6">
        <v>547</v>
      </c>
      <c r="B274" s="7" t="s">
        <v>325</v>
      </c>
      <c r="C274" s="7" t="s">
        <v>267</v>
      </c>
      <c r="D274" s="6">
        <v>2021</v>
      </c>
    </row>
    <row r="275" spans="1:4" x14ac:dyDescent="0.25">
      <c r="A275" s="6">
        <v>548</v>
      </c>
      <c r="B275" s="7" t="s">
        <v>326</v>
      </c>
      <c r="C275" s="7" t="s">
        <v>23</v>
      </c>
      <c r="D275" s="6">
        <v>2021</v>
      </c>
    </row>
    <row r="276" spans="1:4" x14ac:dyDescent="0.25">
      <c r="A276" s="6">
        <v>551</v>
      </c>
      <c r="B276" s="7" t="s">
        <v>327</v>
      </c>
      <c r="C276" s="7" t="s">
        <v>23</v>
      </c>
      <c r="D276" s="6">
        <v>2021</v>
      </c>
    </row>
    <row r="277" spans="1:4" x14ac:dyDescent="0.25">
      <c r="A277" s="6">
        <v>552</v>
      </c>
      <c r="B277" s="7" t="s">
        <v>328</v>
      </c>
      <c r="C277" s="7" t="s">
        <v>23</v>
      </c>
      <c r="D277" s="6">
        <v>2021</v>
      </c>
    </row>
    <row r="278" spans="1:4" x14ac:dyDescent="0.25">
      <c r="A278" s="6">
        <v>553</v>
      </c>
      <c r="B278" s="7" t="s">
        <v>329</v>
      </c>
      <c r="C278" s="7" t="s">
        <v>23</v>
      </c>
      <c r="D278" s="6">
        <v>2021</v>
      </c>
    </row>
    <row r="279" spans="1:4" x14ac:dyDescent="0.25">
      <c r="A279" s="6">
        <v>563</v>
      </c>
      <c r="B279" s="7" t="s">
        <v>330</v>
      </c>
      <c r="C279" s="7" t="s">
        <v>319</v>
      </c>
      <c r="D279" s="6">
        <v>2021</v>
      </c>
    </row>
    <row r="280" spans="1:4" x14ac:dyDescent="0.25">
      <c r="A280" s="6">
        <v>570</v>
      </c>
      <c r="B280" s="7" t="s">
        <v>331</v>
      </c>
      <c r="C280" s="7" t="s">
        <v>267</v>
      </c>
      <c r="D280" s="6">
        <v>2021</v>
      </c>
    </row>
    <row r="281" spans="1:4" x14ac:dyDescent="0.25">
      <c r="A281" s="6">
        <v>575</v>
      </c>
      <c r="B281" s="7" t="s">
        <v>332</v>
      </c>
      <c r="C281" s="7" t="s">
        <v>194</v>
      </c>
      <c r="D281" s="6">
        <v>2021</v>
      </c>
    </row>
    <row r="282" spans="1:4" x14ac:dyDescent="0.25">
      <c r="A282" s="6">
        <v>576</v>
      </c>
      <c r="B282" s="7" t="s">
        <v>333</v>
      </c>
      <c r="C282" s="7" t="s">
        <v>194</v>
      </c>
      <c r="D282" s="6">
        <v>2021</v>
      </c>
    </row>
    <row r="283" spans="1:4" x14ac:dyDescent="0.25">
      <c r="A283" s="6">
        <v>577</v>
      </c>
      <c r="B283" s="7" t="s">
        <v>334</v>
      </c>
      <c r="C283" s="7" t="s">
        <v>194</v>
      </c>
      <c r="D283" s="6">
        <v>2021</v>
      </c>
    </row>
    <row r="284" spans="1:4" x14ac:dyDescent="0.25">
      <c r="A284" s="6">
        <v>578</v>
      </c>
      <c r="B284" s="7" t="s">
        <v>335</v>
      </c>
      <c r="C284" s="7" t="s">
        <v>194</v>
      </c>
      <c r="D284" s="6">
        <v>2021</v>
      </c>
    </row>
    <row r="285" spans="1:4" x14ac:dyDescent="0.25">
      <c r="A285" s="6">
        <v>579</v>
      </c>
      <c r="B285" s="7" t="s">
        <v>336</v>
      </c>
      <c r="C285" s="7" t="s">
        <v>23</v>
      </c>
      <c r="D285" s="6">
        <v>2021</v>
      </c>
    </row>
    <row r="286" spans="1:4" x14ac:dyDescent="0.25">
      <c r="A286" s="6">
        <v>580</v>
      </c>
      <c r="B286" s="7" t="s">
        <v>337</v>
      </c>
      <c r="C286" s="7" t="s">
        <v>194</v>
      </c>
      <c r="D286" s="6">
        <v>2021</v>
      </c>
    </row>
    <row r="287" spans="1:4" x14ac:dyDescent="0.25">
      <c r="A287" s="6">
        <v>581</v>
      </c>
      <c r="B287" s="7" t="s">
        <v>338</v>
      </c>
      <c r="C287" s="7" t="s">
        <v>194</v>
      </c>
      <c r="D287" s="6">
        <v>2021</v>
      </c>
    </row>
    <row r="288" spans="1:4" x14ac:dyDescent="0.25">
      <c r="A288" s="6">
        <v>582</v>
      </c>
      <c r="B288" s="7" t="s">
        <v>339</v>
      </c>
      <c r="C288" s="7" t="s">
        <v>194</v>
      </c>
      <c r="D288" s="6">
        <v>2021</v>
      </c>
    </row>
    <row r="289" spans="1:4" x14ac:dyDescent="0.25">
      <c r="A289" s="6">
        <v>583</v>
      </c>
      <c r="B289" s="7" t="s">
        <v>340</v>
      </c>
      <c r="C289" s="7" t="s">
        <v>194</v>
      </c>
      <c r="D289" s="6">
        <v>2021</v>
      </c>
    </row>
    <row r="290" spans="1:4" x14ac:dyDescent="0.25">
      <c r="A290" s="6">
        <v>584</v>
      </c>
      <c r="B290" s="7" t="s">
        <v>341</v>
      </c>
      <c r="C290" s="7" t="s">
        <v>194</v>
      </c>
      <c r="D290" s="6">
        <v>2011</v>
      </c>
    </row>
    <row r="291" spans="1:4" x14ac:dyDescent="0.25">
      <c r="A291" s="6">
        <v>585</v>
      </c>
      <c r="B291" s="7" t="s">
        <v>342</v>
      </c>
      <c r="C291" s="7" t="s">
        <v>194</v>
      </c>
      <c r="D291" s="6">
        <v>2021</v>
      </c>
    </row>
    <row r="292" spans="1:4" x14ac:dyDescent="0.25">
      <c r="A292" s="6">
        <v>586</v>
      </c>
      <c r="B292" s="7" t="s">
        <v>343</v>
      </c>
      <c r="C292" s="7" t="s">
        <v>194</v>
      </c>
      <c r="D292" s="6">
        <v>2021</v>
      </c>
    </row>
    <row r="293" spans="1:4" x14ac:dyDescent="0.25">
      <c r="A293" s="6">
        <v>587</v>
      </c>
      <c r="B293" s="7" t="s">
        <v>344</v>
      </c>
      <c r="C293" s="7" t="s">
        <v>194</v>
      </c>
      <c r="D293" s="6">
        <v>2021</v>
      </c>
    </row>
    <row r="294" spans="1:4" x14ac:dyDescent="0.25">
      <c r="A294" s="6">
        <v>588</v>
      </c>
      <c r="B294" s="12" t="s">
        <v>345</v>
      </c>
      <c r="C294" s="7" t="s">
        <v>194</v>
      </c>
      <c r="D294" s="6">
        <v>2011</v>
      </c>
    </row>
    <row r="295" spans="1:4" x14ac:dyDescent="0.25">
      <c r="A295" s="6">
        <v>589</v>
      </c>
      <c r="B295" s="7" t="s">
        <v>346</v>
      </c>
      <c r="C295" s="7" t="s">
        <v>194</v>
      </c>
      <c r="D295" s="6">
        <v>2021</v>
      </c>
    </row>
    <row r="296" spans="1:4" x14ac:dyDescent="0.25">
      <c r="A296" s="6">
        <v>590</v>
      </c>
      <c r="B296" s="11" t="s">
        <v>347</v>
      </c>
      <c r="C296" s="7" t="s">
        <v>194</v>
      </c>
      <c r="D296" s="6">
        <v>2021</v>
      </c>
    </row>
    <row r="297" spans="1:4" x14ac:dyDescent="0.25">
      <c r="A297" s="6">
        <v>591</v>
      </c>
      <c r="B297" s="7" t="s">
        <v>348</v>
      </c>
      <c r="C297" s="7" t="s">
        <v>194</v>
      </c>
      <c r="D297" s="6">
        <v>2021</v>
      </c>
    </row>
    <row r="298" spans="1:4" x14ac:dyDescent="0.25">
      <c r="A298" s="6">
        <v>592</v>
      </c>
      <c r="B298" s="7" t="s">
        <v>349</v>
      </c>
      <c r="C298" s="7" t="s">
        <v>24</v>
      </c>
      <c r="D298" s="6">
        <v>2021</v>
      </c>
    </row>
    <row r="299" spans="1:4" x14ac:dyDescent="0.25">
      <c r="A299" s="6">
        <v>593</v>
      </c>
      <c r="B299" s="7" t="s">
        <v>350</v>
      </c>
      <c r="C299" s="7" t="s">
        <v>24</v>
      </c>
      <c r="D299" s="6">
        <v>2021</v>
      </c>
    </row>
    <row r="300" spans="1:4" x14ac:dyDescent="0.25">
      <c r="A300" s="6">
        <v>594</v>
      </c>
      <c r="B300" s="7" t="s">
        <v>351</v>
      </c>
      <c r="C300" s="7" t="s">
        <v>194</v>
      </c>
      <c r="D300" s="6">
        <v>2021</v>
      </c>
    </row>
    <row r="301" spans="1:4" x14ac:dyDescent="0.25">
      <c r="A301" s="6">
        <v>596</v>
      </c>
      <c r="B301" s="7" t="s">
        <v>352</v>
      </c>
      <c r="C301" s="7" t="s">
        <v>24</v>
      </c>
      <c r="D301" s="6">
        <v>2021</v>
      </c>
    </row>
    <row r="302" spans="1:4" x14ac:dyDescent="0.25">
      <c r="A302" s="6">
        <v>597</v>
      </c>
      <c r="B302" s="7" t="s">
        <v>353</v>
      </c>
      <c r="C302" s="7" t="s">
        <v>24</v>
      </c>
      <c r="D302" s="6">
        <v>2021</v>
      </c>
    </row>
    <row r="303" spans="1:4" x14ac:dyDescent="0.25">
      <c r="A303" s="6">
        <v>598</v>
      </c>
      <c r="B303" s="7" t="s">
        <v>354</v>
      </c>
      <c r="C303" s="7" t="s">
        <v>24</v>
      </c>
      <c r="D303" s="6">
        <v>2021</v>
      </c>
    </row>
    <row r="304" spans="1:4" x14ac:dyDescent="0.25">
      <c r="A304" s="6">
        <v>599</v>
      </c>
      <c r="B304" s="7" t="s">
        <v>355</v>
      </c>
      <c r="C304" s="7" t="s">
        <v>24</v>
      </c>
      <c r="D304" s="6">
        <v>2021</v>
      </c>
    </row>
    <row r="305" spans="1:4" x14ac:dyDescent="0.25">
      <c r="A305" s="6">
        <v>602</v>
      </c>
      <c r="B305" s="7" t="s">
        <v>356</v>
      </c>
      <c r="C305" s="7" t="s">
        <v>24</v>
      </c>
      <c r="D305" s="6">
        <v>2021</v>
      </c>
    </row>
    <row r="306" spans="1:4" x14ac:dyDescent="0.25">
      <c r="A306" s="6">
        <v>603</v>
      </c>
      <c r="B306" s="11" t="s">
        <v>357</v>
      </c>
      <c r="C306" s="7" t="s">
        <v>24</v>
      </c>
      <c r="D306" s="6">
        <v>2021</v>
      </c>
    </row>
    <row r="307" spans="1:4" x14ac:dyDescent="0.25">
      <c r="A307" s="6">
        <v>604</v>
      </c>
      <c r="B307" s="7" t="s">
        <v>358</v>
      </c>
      <c r="C307" s="7" t="s">
        <v>194</v>
      </c>
      <c r="D307" s="6">
        <v>2021</v>
      </c>
    </row>
    <row r="308" spans="1:4" x14ac:dyDescent="0.25">
      <c r="A308" s="6">
        <v>605</v>
      </c>
      <c r="B308" s="7" t="s">
        <v>359</v>
      </c>
      <c r="C308" s="7" t="s">
        <v>194</v>
      </c>
      <c r="D308" s="6">
        <v>2021</v>
      </c>
    </row>
    <row r="309" spans="1:4" x14ac:dyDescent="0.25">
      <c r="A309" s="6">
        <v>606</v>
      </c>
      <c r="B309" s="7" t="s">
        <v>360</v>
      </c>
      <c r="C309" s="7" t="s">
        <v>24</v>
      </c>
      <c r="D309" s="6">
        <v>2021</v>
      </c>
    </row>
    <row r="310" spans="1:4" x14ac:dyDescent="0.25">
      <c r="A310" s="6">
        <v>650</v>
      </c>
      <c r="B310" s="7" t="s">
        <v>361</v>
      </c>
      <c r="C310" s="7" t="s">
        <v>23</v>
      </c>
      <c r="D310" s="6">
        <v>2021</v>
      </c>
    </row>
    <row r="311" spans="1:4" x14ac:dyDescent="0.25">
      <c r="A311" s="6">
        <v>651</v>
      </c>
      <c r="B311" s="11" t="s">
        <v>362</v>
      </c>
      <c r="C311" s="7" t="s">
        <v>23</v>
      </c>
      <c r="D311" s="6">
        <v>2021</v>
      </c>
    </row>
    <row r="312" spans="1:4" x14ac:dyDescent="0.25">
      <c r="A312" s="6">
        <v>652</v>
      </c>
      <c r="B312" s="7" t="s">
        <v>363</v>
      </c>
      <c r="C312" s="7" t="s">
        <v>23</v>
      </c>
      <c r="D312" s="6">
        <v>2021</v>
      </c>
    </row>
    <row r="313" spans="1:4" x14ac:dyDescent="0.25">
      <c r="A313" s="6">
        <v>653</v>
      </c>
      <c r="B313" s="7" t="s">
        <v>364</v>
      </c>
      <c r="C313" s="7" t="s">
        <v>23</v>
      </c>
      <c r="D313" s="6">
        <v>2021</v>
      </c>
    </row>
    <row r="314" spans="1:4" x14ac:dyDescent="0.25">
      <c r="A314" s="6">
        <v>654</v>
      </c>
      <c r="B314" s="7" t="s">
        <v>365</v>
      </c>
      <c r="C314" s="7" t="s">
        <v>23</v>
      </c>
      <c r="D314" s="6">
        <v>2021</v>
      </c>
    </row>
    <row r="315" spans="1:4" x14ac:dyDescent="0.25">
      <c r="A315" s="6">
        <v>655</v>
      </c>
      <c r="B315" s="7" t="s">
        <v>366</v>
      </c>
      <c r="C315" s="7" t="s">
        <v>23</v>
      </c>
      <c r="D315" s="6">
        <v>2021</v>
      </c>
    </row>
    <row r="316" spans="1:4" x14ac:dyDescent="0.25">
      <c r="A316" s="6">
        <v>656</v>
      </c>
      <c r="B316" s="7" t="s">
        <v>367</v>
      </c>
      <c r="C316" s="7" t="s">
        <v>23</v>
      </c>
      <c r="D316" s="6">
        <v>2021</v>
      </c>
    </row>
    <row r="317" spans="1:4" x14ac:dyDescent="0.25">
      <c r="A317" s="6">
        <v>657</v>
      </c>
      <c r="B317" s="7" t="s">
        <v>368</v>
      </c>
      <c r="C317" s="7" t="s">
        <v>23</v>
      </c>
      <c r="D317" s="6">
        <v>2021</v>
      </c>
    </row>
    <row r="318" spans="1:4" x14ac:dyDescent="0.25">
      <c r="A318" s="6">
        <v>658</v>
      </c>
      <c r="B318" s="7" t="s">
        <v>369</v>
      </c>
      <c r="C318" s="7" t="s">
        <v>23</v>
      </c>
      <c r="D318" s="6">
        <v>2021</v>
      </c>
    </row>
    <row r="319" spans="1:4" x14ac:dyDescent="0.25">
      <c r="A319" s="6">
        <v>659</v>
      </c>
      <c r="B319" s="7" t="s">
        <v>370</v>
      </c>
      <c r="C319" s="7" t="s">
        <v>23</v>
      </c>
      <c r="D319" s="6">
        <v>2021</v>
      </c>
    </row>
    <row r="320" spans="1:4" x14ac:dyDescent="0.25">
      <c r="A320" s="6">
        <v>660</v>
      </c>
      <c r="B320" s="7" t="s">
        <v>371</v>
      </c>
      <c r="C320" s="7" t="s">
        <v>23</v>
      </c>
      <c r="D320" s="6">
        <v>2021</v>
      </c>
    </row>
    <row r="321" spans="1:4" x14ac:dyDescent="0.25">
      <c r="A321" s="6">
        <v>661</v>
      </c>
      <c r="B321" s="7" t="s">
        <v>372</v>
      </c>
      <c r="C321" s="7" t="s">
        <v>23</v>
      </c>
      <c r="D321" s="6">
        <v>2021</v>
      </c>
    </row>
    <row r="322" spans="1:4" x14ac:dyDescent="0.25">
      <c r="A322" s="6">
        <v>662</v>
      </c>
      <c r="B322" s="11" t="s">
        <v>373</v>
      </c>
      <c r="C322" s="7" t="s">
        <v>23</v>
      </c>
      <c r="D322" s="6">
        <v>2021</v>
      </c>
    </row>
    <row r="323" spans="1:4" x14ac:dyDescent="0.25">
      <c r="A323" s="6">
        <v>663</v>
      </c>
      <c r="B323" s="7" t="s">
        <v>374</v>
      </c>
      <c r="C323" s="7" t="s">
        <v>23</v>
      </c>
      <c r="D323" s="6">
        <v>2021</v>
      </c>
    </row>
    <row r="324" spans="1:4" x14ac:dyDescent="0.25">
      <c r="A324" s="6">
        <v>664</v>
      </c>
      <c r="B324" s="7" t="s">
        <v>375</v>
      </c>
      <c r="C324" s="7" t="s">
        <v>23</v>
      </c>
      <c r="D324" s="6">
        <v>2021</v>
      </c>
    </row>
    <row r="325" spans="1:4" x14ac:dyDescent="0.25">
      <c r="A325" s="6">
        <v>665</v>
      </c>
      <c r="B325" s="7" t="s">
        <v>376</v>
      </c>
      <c r="C325" s="7" t="s">
        <v>23</v>
      </c>
      <c r="D325" s="6">
        <v>2021</v>
      </c>
    </row>
    <row r="326" spans="1:4" x14ac:dyDescent="0.25">
      <c r="A326" s="6">
        <v>666</v>
      </c>
      <c r="B326" s="7" t="s">
        <v>377</v>
      </c>
      <c r="C326" s="7" t="s">
        <v>23</v>
      </c>
      <c r="D326" s="6">
        <v>2021</v>
      </c>
    </row>
    <row r="327" spans="1:4" x14ac:dyDescent="0.25">
      <c r="A327" s="6">
        <v>667</v>
      </c>
      <c r="B327" s="7" t="s">
        <v>378</v>
      </c>
      <c r="C327" s="7" t="s">
        <v>23</v>
      </c>
      <c r="D327" s="6">
        <v>2021</v>
      </c>
    </row>
    <row r="328" spans="1:4" x14ac:dyDescent="0.25">
      <c r="A328" s="6">
        <v>668</v>
      </c>
      <c r="B328" s="7" t="s">
        <v>379</v>
      </c>
      <c r="C328" s="7" t="s">
        <v>23</v>
      </c>
      <c r="D328" s="6">
        <v>2021</v>
      </c>
    </row>
    <row r="329" spans="1:4" x14ac:dyDescent="0.25">
      <c r="A329" s="6">
        <v>669</v>
      </c>
      <c r="B329" s="12" t="s">
        <v>380</v>
      </c>
      <c r="C329" s="7" t="s">
        <v>23</v>
      </c>
      <c r="D329" s="6">
        <v>2011</v>
      </c>
    </row>
    <row r="330" spans="1:4" x14ac:dyDescent="0.25">
      <c r="A330" s="6">
        <v>701</v>
      </c>
      <c r="B330" s="7" t="s">
        <v>381</v>
      </c>
      <c r="C330" s="7" t="s">
        <v>23</v>
      </c>
      <c r="D330" s="6">
        <v>2021</v>
      </c>
    </row>
    <row r="331" spans="1:4" x14ac:dyDescent="0.25">
      <c r="A331" s="6">
        <v>702</v>
      </c>
      <c r="B331" s="7" t="s">
        <v>382</v>
      </c>
      <c r="C331" s="7" t="s">
        <v>23</v>
      </c>
      <c r="D331" s="6">
        <v>2021</v>
      </c>
    </row>
    <row r="332" spans="1:4" x14ac:dyDescent="0.25">
      <c r="A332" s="6">
        <v>703</v>
      </c>
      <c r="B332" s="7" t="s">
        <v>383</v>
      </c>
      <c r="C332" s="7" t="s">
        <v>23</v>
      </c>
      <c r="D332" s="6">
        <v>2021</v>
      </c>
    </row>
    <row r="333" spans="1:4" x14ac:dyDescent="0.25">
      <c r="A333" s="6">
        <v>704</v>
      </c>
      <c r="B333" s="7" t="s">
        <v>384</v>
      </c>
      <c r="C333" s="7" t="s">
        <v>23</v>
      </c>
      <c r="D333" s="6">
        <v>2021</v>
      </c>
    </row>
    <row r="334" spans="1:4" x14ac:dyDescent="0.25">
      <c r="A334" s="6">
        <v>705</v>
      </c>
      <c r="B334" s="7" t="s">
        <v>385</v>
      </c>
      <c r="C334" s="7" t="s">
        <v>23</v>
      </c>
      <c r="D334" s="6">
        <v>2021</v>
      </c>
    </row>
    <row r="335" spans="1:4" x14ac:dyDescent="0.25">
      <c r="A335" s="6">
        <v>706</v>
      </c>
      <c r="B335" s="7" t="s">
        <v>386</v>
      </c>
      <c r="C335" s="7" t="s">
        <v>23</v>
      </c>
      <c r="D335" s="6">
        <v>2021</v>
      </c>
    </row>
    <row r="336" spans="1:4" x14ac:dyDescent="0.25">
      <c r="A336" s="6">
        <v>707</v>
      </c>
      <c r="B336" s="7" t="s">
        <v>387</v>
      </c>
      <c r="C336" s="7" t="s">
        <v>23</v>
      </c>
      <c r="D336" s="6">
        <v>2021</v>
      </c>
    </row>
    <row r="337" spans="1:4" x14ac:dyDescent="0.25">
      <c r="A337" s="6">
        <v>708</v>
      </c>
      <c r="B337" s="7" t="s">
        <v>388</v>
      </c>
      <c r="C337" s="7" t="s">
        <v>23</v>
      </c>
      <c r="D337" s="6">
        <v>2021</v>
      </c>
    </row>
    <row r="338" spans="1:4" x14ac:dyDescent="0.25">
      <c r="A338" s="6">
        <v>709</v>
      </c>
      <c r="B338" s="7" t="s">
        <v>389</v>
      </c>
      <c r="C338" s="7" t="s">
        <v>23</v>
      </c>
      <c r="D338" s="6">
        <v>2021</v>
      </c>
    </row>
    <row r="339" spans="1:4" x14ac:dyDescent="0.25">
      <c r="A339" s="6">
        <v>710</v>
      </c>
      <c r="B339" s="7" t="s">
        <v>390</v>
      </c>
      <c r="C339" s="7" t="s">
        <v>23</v>
      </c>
      <c r="D339" s="6">
        <v>2021</v>
      </c>
    </row>
    <row r="340" spans="1:4" x14ac:dyDescent="0.25">
      <c r="A340" s="6">
        <v>711</v>
      </c>
      <c r="B340" s="7" t="s">
        <v>391</v>
      </c>
      <c r="C340" s="7" t="s">
        <v>23</v>
      </c>
      <c r="D340" s="6">
        <v>2021</v>
      </c>
    </row>
    <row r="341" spans="1:4" x14ac:dyDescent="0.25">
      <c r="A341" s="6">
        <v>888</v>
      </c>
      <c r="B341" s="12" t="s">
        <v>392</v>
      </c>
      <c r="C341" s="7" t="s">
        <v>147</v>
      </c>
      <c r="D341" s="6">
        <v>2013</v>
      </c>
    </row>
    <row r="342" spans="1:4" x14ac:dyDescent="0.25">
      <c r="A342" s="6">
        <v>900</v>
      </c>
      <c r="B342" s="7" t="s">
        <v>393</v>
      </c>
      <c r="C342" s="7" t="s">
        <v>147</v>
      </c>
      <c r="D342" s="6">
        <v>2021</v>
      </c>
    </row>
    <row r="343" spans="1:4" x14ac:dyDescent="0.25">
      <c r="A343" s="6">
        <v>902</v>
      </c>
      <c r="B343" s="7" t="s">
        <v>394</v>
      </c>
      <c r="C343" s="7" t="s">
        <v>147</v>
      </c>
      <c r="D343" s="6">
        <v>2011</v>
      </c>
    </row>
    <row r="344" spans="1:4" x14ac:dyDescent="0.25">
      <c r="A344" s="6">
        <v>903</v>
      </c>
      <c r="B344" s="7" t="s">
        <v>395</v>
      </c>
      <c r="C344" s="7" t="s">
        <v>147</v>
      </c>
      <c r="D344" s="6">
        <v>2021</v>
      </c>
    </row>
    <row r="345" spans="1:4" x14ac:dyDescent="0.25">
      <c r="A345" s="6">
        <v>907</v>
      </c>
      <c r="B345" s="11" t="s">
        <v>396</v>
      </c>
      <c r="C345" s="7" t="s">
        <v>147</v>
      </c>
      <c r="D345" s="6">
        <v>2021</v>
      </c>
    </row>
    <row r="346" spans="1:4" x14ac:dyDescent="0.25">
      <c r="A346" s="6">
        <v>908</v>
      </c>
      <c r="B346" s="12" t="s">
        <v>397</v>
      </c>
      <c r="C346" s="7" t="s">
        <v>147</v>
      </c>
      <c r="D346" s="6">
        <v>2013</v>
      </c>
    </row>
    <row r="347" spans="1:4" x14ac:dyDescent="0.25">
      <c r="A347" s="6">
        <v>920</v>
      </c>
      <c r="B347" s="7" t="s">
        <v>398</v>
      </c>
      <c r="C347" s="7" t="s">
        <v>147</v>
      </c>
      <c r="D347" s="6">
        <v>2021</v>
      </c>
    </row>
    <row r="348" spans="1:4" x14ac:dyDescent="0.25">
      <c r="A348" s="6">
        <v>921</v>
      </c>
      <c r="B348" s="7" t="s">
        <v>399</v>
      </c>
      <c r="C348" s="7" t="s">
        <v>147</v>
      </c>
      <c r="D348" s="6">
        <v>2021</v>
      </c>
    </row>
    <row r="349" spans="1:4" ht="30" x14ac:dyDescent="0.25">
      <c r="A349" s="6">
        <v>943</v>
      </c>
      <c r="B349" s="7" t="s">
        <v>400</v>
      </c>
      <c r="C349" s="7" t="s">
        <v>147</v>
      </c>
      <c r="D349" s="6">
        <v>2021</v>
      </c>
    </row>
    <row r="350" spans="1:4" ht="30" x14ac:dyDescent="0.25">
      <c r="A350" s="6">
        <v>944</v>
      </c>
      <c r="B350" s="7" t="s">
        <v>401</v>
      </c>
      <c r="C350" s="7" t="s">
        <v>24</v>
      </c>
      <c r="D350" s="6">
        <v>2021</v>
      </c>
    </row>
    <row r="351" spans="1:4" x14ac:dyDescent="0.25">
      <c r="A351" s="6">
        <v>945</v>
      </c>
      <c r="B351" s="7" t="s">
        <v>402</v>
      </c>
      <c r="C351" s="7" t="s">
        <v>24</v>
      </c>
      <c r="D351" s="6">
        <v>2021</v>
      </c>
    </row>
    <row r="352" spans="1:4" ht="30" x14ac:dyDescent="0.25">
      <c r="A352" s="6">
        <v>946</v>
      </c>
      <c r="B352" s="11" t="s">
        <v>403</v>
      </c>
      <c r="C352" s="7" t="s">
        <v>24</v>
      </c>
      <c r="D352" s="6">
        <v>2021</v>
      </c>
    </row>
    <row r="353" spans="1:4" x14ac:dyDescent="0.25">
      <c r="A353" s="6">
        <v>960</v>
      </c>
      <c r="B353" s="11" t="s">
        <v>404</v>
      </c>
      <c r="C353" s="7" t="s">
        <v>24</v>
      </c>
      <c r="D353" s="6">
        <v>2021</v>
      </c>
    </row>
    <row r="354" spans="1:4" ht="30" x14ac:dyDescent="0.25">
      <c r="A354" s="6">
        <v>961</v>
      </c>
      <c r="B354" s="11" t="s">
        <v>405</v>
      </c>
      <c r="C354" s="7" t="s">
        <v>24</v>
      </c>
      <c r="D354" s="6">
        <v>2021</v>
      </c>
    </row>
    <row r="355" spans="1:4" x14ac:dyDescent="0.25">
      <c r="A355" s="6">
        <v>962</v>
      </c>
      <c r="B355" s="11" t="s">
        <v>406</v>
      </c>
      <c r="C355" s="7" t="s">
        <v>24</v>
      </c>
      <c r="D355" s="6">
        <v>2021</v>
      </c>
    </row>
    <row r="356" spans="1:4" ht="30" x14ac:dyDescent="0.25">
      <c r="A356" s="6">
        <v>963</v>
      </c>
      <c r="B356" s="7" t="s">
        <v>407</v>
      </c>
      <c r="C356" s="7" t="s">
        <v>24</v>
      </c>
      <c r="D356" s="6">
        <v>2021</v>
      </c>
    </row>
    <row r="357" spans="1:4" ht="30" x14ac:dyDescent="0.25">
      <c r="A357" s="6">
        <v>964</v>
      </c>
      <c r="B357" s="7" t="s">
        <v>408</v>
      </c>
      <c r="C357" s="7" t="s">
        <v>24</v>
      </c>
      <c r="D357" s="6">
        <v>2021</v>
      </c>
    </row>
    <row r="358" spans="1:4" x14ac:dyDescent="0.25">
      <c r="A358" s="6">
        <v>965</v>
      </c>
      <c r="B358" s="7" t="s">
        <v>409</v>
      </c>
      <c r="C358" s="7" t="s">
        <v>24</v>
      </c>
      <c r="D358" s="6">
        <v>2021</v>
      </c>
    </row>
    <row r="359" spans="1:4" ht="30" x14ac:dyDescent="0.25">
      <c r="A359" s="6">
        <v>966</v>
      </c>
      <c r="B359" s="7" t="s">
        <v>410</v>
      </c>
      <c r="C359" s="7" t="s">
        <v>24</v>
      </c>
      <c r="D359" s="6">
        <v>2021</v>
      </c>
    </row>
    <row r="360" spans="1:4" x14ac:dyDescent="0.25">
      <c r="A360" s="6">
        <v>968</v>
      </c>
      <c r="B360" s="7" t="s">
        <v>411</v>
      </c>
      <c r="C360" s="7" t="s">
        <v>24</v>
      </c>
      <c r="D360" s="6">
        <v>2021</v>
      </c>
    </row>
    <row r="361" spans="1:4" x14ac:dyDescent="0.25">
      <c r="A361" s="6">
        <v>970</v>
      </c>
      <c r="B361" s="12" t="s">
        <v>412</v>
      </c>
      <c r="C361" s="7" t="s">
        <v>24</v>
      </c>
      <c r="D361" s="6">
        <v>2021</v>
      </c>
    </row>
    <row r="362" spans="1:4" x14ac:dyDescent="0.25">
      <c r="A362" s="6">
        <v>972</v>
      </c>
      <c r="B362" s="7" t="s">
        <v>413</v>
      </c>
      <c r="C362" s="7" t="s">
        <v>24</v>
      </c>
      <c r="D362" s="6">
        <v>2021</v>
      </c>
    </row>
    <row r="363" spans="1:4" x14ac:dyDescent="0.25">
      <c r="A363" s="6">
        <v>975</v>
      </c>
      <c r="B363" s="7" t="s">
        <v>414</v>
      </c>
      <c r="C363" s="7" t="s">
        <v>23</v>
      </c>
      <c r="D363" s="6">
        <v>2021</v>
      </c>
    </row>
  </sheetData>
  <sheetProtection algorithmName="SHA-512" hashValue="Zhjwoc+sGE8A8WBEnnLKeJj0uQPp4hBY7ITP6FKUbkQ/SxABNuyu4zxf+QJEi8A3808Bz4Qu+ghgPxd/enY0eA==" saltValue="rp8zoDylx4hr49XAlmcplw=="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B7"/>
  <sheetViews>
    <sheetView workbookViewId="0">
      <selection activeCell="G26" sqref="G26"/>
    </sheetView>
  </sheetViews>
  <sheetFormatPr defaultRowHeight="15" x14ac:dyDescent="0.25"/>
  <cols>
    <col min="2" max="2" width="10.85546875" customWidth="1"/>
  </cols>
  <sheetData>
    <row r="4" spans="2:2" x14ac:dyDescent="0.25">
      <c r="B4" t="s">
        <v>9</v>
      </c>
    </row>
    <row r="5" spans="2:2" x14ac:dyDescent="0.25">
      <c r="B5" t="s">
        <v>7</v>
      </c>
    </row>
    <row r="6" spans="2:2" x14ac:dyDescent="0.25">
      <c r="B6" t="s">
        <v>8</v>
      </c>
    </row>
    <row r="7" spans="2:2" x14ac:dyDescent="0.25">
      <c r="B7" t="s">
        <v>33</v>
      </c>
    </row>
  </sheetData>
  <sheetProtection algorithmName="SHA-512" hashValue="bwA7qupLruxwwQ2oxfGWf69GNXK6g/LEOoompAgb8yQAeHcgpeRWTq0SlGybG/lDQJ7jvRR5chePue6XeUvDzw==" saltValue="aJmYl3VjD2OidqK5cm57uw==" spinCount="100000" sheet="1" objects="1" scenarios="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12d9eeb-3d37-4d6b-94d0-652e73c671ab" xsi:nil="true"/>
    <lcf76f155ced4ddcb4097134ff3c332f xmlns="1a00bbdd-bef9-48d4-ba3b-7e8f5bb6809e">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CBA291D1B473A4FB56863EA969DAA62" ma:contentTypeVersion="15" ma:contentTypeDescription="Opret et nyt dokument." ma:contentTypeScope="" ma:versionID="89daaccdcbfe8826ebbad818c71d44a7">
  <xsd:schema xmlns:xsd="http://www.w3.org/2001/XMLSchema" xmlns:xs="http://www.w3.org/2001/XMLSchema" xmlns:p="http://schemas.microsoft.com/office/2006/metadata/properties" xmlns:ns2="1a00bbdd-bef9-48d4-ba3b-7e8f5bb6809e" xmlns:ns3="412d9eeb-3d37-4d6b-94d0-652e73c671ab" targetNamespace="http://schemas.microsoft.com/office/2006/metadata/properties" ma:root="true" ma:fieldsID="c4f9a0877a9cefda32c4db48d6f90c6e" ns2:_="" ns3:_="">
    <xsd:import namespace="1a00bbdd-bef9-48d4-ba3b-7e8f5bb6809e"/>
    <xsd:import namespace="412d9eeb-3d37-4d6b-94d0-652e73c671ab"/>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00bbdd-bef9-48d4-ba3b-7e8f5bb680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Billedmærker" ma:readOnly="false" ma:fieldId="{5cf76f15-5ced-4ddc-b409-7134ff3c332f}" ma:taxonomyMulti="true" ma:sspId="be2dd31a-da8e-4d68-92f6-652307614c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2d9eeb-3d37-4d6b-94d0-652e73c671ab"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element name="TaxCatchAll" ma:index="18" nillable="true" ma:displayName="Taxonomy Catch All Column" ma:hidden="true" ma:list="{ad672353-20cc-46ae-9850-99345107e60e}" ma:internalName="TaxCatchAll" ma:showField="CatchAllData" ma:web="412d9eeb-3d37-4d6b-94d0-652e73c671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C0C9D6-0384-4551-9720-F48D6F71E196}">
  <ds:schemaRefs>
    <ds:schemaRef ds:uri="http://schemas.microsoft.com/sharepoint/events"/>
  </ds:schemaRefs>
</ds:datastoreItem>
</file>

<file path=customXml/itemProps2.xml><?xml version="1.0" encoding="utf-8"?>
<ds:datastoreItem xmlns:ds="http://schemas.openxmlformats.org/officeDocument/2006/customXml" ds:itemID="{12FA69AF-A59A-4C0A-88CC-8E98DF39C07B}">
  <ds:schemaRefs>
    <ds:schemaRef ds:uri="http://schemas.microsoft.com/sharepoint/v3/contenttype/forms"/>
  </ds:schemaRefs>
</ds:datastoreItem>
</file>

<file path=customXml/itemProps3.xml><?xml version="1.0" encoding="utf-8"?>
<ds:datastoreItem xmlns:ds="http://schemas.openxmlformats.org/officeDocument/2006/customXml" ds:itemID="{27D85B14-AAFD-4491-8835-B6A778B7DAC7}">
  <ds:schemaRefs>
    <ds:schemaRef ds:uri="http://schemas.microsoft.com/office/2006/metadata/properties"/>
    <ds:schemaRef ds:uri="http://schemas.microsoft.com/office/infopath/2007/PartnerControls"/>
    <ds:schemaRef ds:uri="3984bd32-2032-46e0-9f89-e0ee59236d80"/>
    <ds:schemaRef ds:uri="754d577c-b73f-46b9-b2dd-214091bad452"/>
    <ds:schemaRef ds:uri="abbeec68-b05e-4e2e-88e5-2ac3e13fe809"/>
    <ds:schemaRef ds:uri="ae0300af-fdb0-482b-b311-be869ba265b4"/>
    <ds:schemaRef ds:uri="http://schemas.microsoft.com/sharepoint/v3"/>
    <ds:schemaRef ds:uri="14bfd2bb-3d4a-4549-9197-f3410a8da64b"/>
  </ds:schemaRefs>
</ds:datastoreItem>
</file>

<file path=customXml/itemProps4.xml><?xml version="1.0" encoding="utf-8"?>
<ds:datastoreItem xmlns:ds="http://schemas.openxmlformats.org/officeDocument/2006/customXml" ds:itemID="{E160DC88-FD70-4323-86AE-D99F0E617E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Vejledning</vt:lpstr>
      <vt:lpstr>Beregningsark</vt:lpstr>
      <vt:lpstr>GLR afgrødekoder</vt:lpstr>
      <vt:lpstr>Rullelister</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Elisabeth Mulbjerg</dc:creator>
  <cp:lastModifiedBy>Martin Clausen</cp:lastModifiedBy>
  <dcterms:created xsi:type="dcterms:W3CDTF">2022-05-06T07:52:27Z</dcterms:created>
  <dcterms:modified xsi:type="dcterms:W3CDTF">2025-12-15T07:14:58Z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0x0101009CBA291D1B473A4FB56863EA969DAA62</vt:lpwstr>
  </property>
  <property fmtid="{D5CDD505-2E9C-101B-9397-08002B2CF9AE}" pid="3" name="_dlc_DocIdItemGuid">
    <vt:lpwstr>c730efb2-4af2-41a8-817d-593f804d9abe</vt:lpwstr>
  </property>
  <property fmtid="{D5CDD505-2E9C-101B-9397-08002B2CF9AE}" pid="4" name="MediaServiceImageTags">
    <vt:lpwstr/>
  </property>
  <property fmtid="{D5CDD505-2E9C-101B-9397-08002B2CF9AE}" pid="5" name="enviDocumentType2">
    <vt:lpwstr/>
  </property>
  <property fmtid="{D5CDD505-2E9C-101B-9397-08002B2CF9AE}" pid="6" name="lcf76f155ced4ddcb4097134ff3c332f">
    <vt:lpwstr/>
  </property>
</Properties>
</file>